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ЮнАрмия\"/>
    </mc:Choice>
  </mc:AlternateContent>
  <xr:revisionPtr revIDLastSave="0" documentId="8_{0FA78467-E1D8-4D75-8EB8-6C9529EB7F16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Бланк заказа" sheetId="3" r:id="rId1"/>
    <sheet name="Таблицы размеров" sheetId="4" r:id="rId2"/>
  </sheets>
  <definedNames>
    <definedName name="_xlnm.Print_Area" localSheetId="0">'Бланк заказа'!$A$1:$S$156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3" l="1"/>
  <c r="H69" i="3" s="1"/>
  <c r="G49" i="3"/>
  <c r="H49" i="3" s="1"/>
  <c r="G115" i="3"/>
  <c r="H115" i="3" s="1"/>
  <c r="G149" i="3"/>
  <c r="H149" i="3" s="1"/>
  <c r="G125" i="3"/>
  <c r="H125" i="3" s="1"/>
  <c r="G126" i="3"/>
  <c r="H126" i="3" s="1"/>
  <c r="G127" i="3"/>
  <c r="H127" i="3" s="1"/>
  <c r="G128" i="3"/>
  <c r="H128" i="3" s="1"/>
  <c r="G129" i="3"/>
  <c r="H129" i="3" s="1"/>
  <c r="G130" i="3"/>
  <c r="H130" i="3" s="1"/>
  <c r="G131" i="3"/>
  <c r="H131" i="3" s="1"/>
  <c r="G132" i="3"/>
  <c r="H132" i="3" s="1"/>
  <c r="G133" i="3"/>
  <c r="H133" i="3" s="1"/>
  <c r="G134" i="3"/>
  <c r="H134" i="3" s="1"/>
  <c r="G135" i="3"/>
  <c r="H135" i="3" s="1"/>
  <c r="G136" i="3"/>
  <c r="H136" i="3" s="1"/>
  <c r="G137" i="3"/>
  <c r="H137" i="3" s="1"/>
  <c r="G138" i="3"/>
  <c r="H138" i="3" s="1"/>
  <c r="G139" i="3"/>
  <c r="H139" i="3" s="1"/>
  <c r="G140" i="3"/>
  <c r="H140" i="3" s="1"/>
  <c r="G141" i="3"/>
  <c r="H141" i="3" s="1"/>
  <c r="G142" i="3"/>
  <c r="H142" i="3" s="1"/>
  <c r="G143" i="3"/>
  <c r="H143" i="3" s="1"/>
  <c r="G144" i="3"/>
  <c r="H144" i="3" s="1"/>
  <c r="G145" i="3"/>
  <c r="H145" i="3" s="1"/>
  <c r="G146" i="3"/>
  <c r="H146" i="3" s="1"/>
  <c r="G147" i="3"/>
  <c r="H147" i="3" s="1"/>
  <c r="G124" i="3"/>
  <c r="H124" i="3" s="1"/>
  <c r="G91" i="3"/>
  <c r="G86" i="3"/>
  <c r="G87" i="3"/>
  <c r="H87" i="3" s="1"/>
  <c r="G88" i="3"/>
  <c r="H88" i="3" s="1"/>
  <c r="G85" i="3"/>
  <c r="G73" i="3"/>
  <c r="G74" i="3"/>
  <c r="G75" i="3"/>
  <c r="G76" i="3"/>
  <c r="G77" i="3"/>
  <c r="G78" i="3"/>
  <c r="G79" i="3"/>
  <c r="G80" i="3"/>
  <c r="G81" i="3"/>
  <c r="G82" i="3"/>
  <c r="G83" i="3"/>
  <c r="G72" i="3"/>
  <c r="G70" i="3"/>
  <c r="G66" i="3"/>
  <c r="G67" i="3"/>
  <c r="G68" i="3"/>
  <c r="G65" i="3"/>
  <c r="G52" i="3"/>
  <c r="G53" i="3"/>
  <c r="G54" i="3"/>
  <c r="G55" i="3"/>
  <c r="G56" i="3"/>
  <c r="G57" i="3"/>
  <c r="G58" i="3"/>
  <c r="G59" i="3"/>
  <c r="G60" i="3"/>
  <c r="G61" i="3"/>
  <c r="G62" i="3"/>
  <c r="G63" i="3"/>
  <c r="G51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34" i="3"/>
  <c r="G24" i="3"/>
  <c r="G28" i="3"/>
  <c r="G16" i="3"/>
  <c r="G17" i="3"/>
  <c r="G18" i="3"/>
  <c r="G15" i="3"/>
  <c r="G95" i="3"/>
  <c r="H95" i="3" s="1"/>
  <c r="G92" i="3"/>
  <c r="H92" i="3" s="1"/>
  <c r="G154" i="3"/>
  <c r="H154" i="3" s="1"/>
  <c r="G153" i="3"/>
  <c r="H153" i="3" s="1"/>
  <c r="G152" i="3"/>
  <c r="H152" i="3" s="1"/>
  <c r="G151" i="3"/>
  <c r="H151" i="3" s="1"/>
  <c r="G150" i="3"/>
  <c r="H150" i="3" s="1"/>
  <c r="G114" i="3"/>
  <c r="H114" i="3" s="1"/>
  <c r="G113" i="3"/>
  <c r="H113" i="3" s="1"/>
  <c r="G93" i="3"/>
  <c r="H93" i="3" s="1"/>
  <c r="G90" i="3"/>
  <c r="H90" i="3" s="1"/>
  <c r="H63" i="3" l="1"/>
  <c r="H62" i="3"/>
  <c r="H61" i="3"/>
  <c r="H60" i="3"/>
  <c r="H59" i="3"/>
  <c r="H57" i="3"/>
  <c r="H56" i="3"/>
  <c r="H55" i="3"/>
  <c r="H48" i="3"/>
  <c r="H46" i="3"/>
  <c r="H47" i="3"/>
  <c r="H39" i="3"/>
  <c r="H38" i="3"/>
  <c r="H37" i="3"/>
  <c r="G25" i="3" l="1"/>
  <c r="H25" i="3" s="1"/>
  <c r="G26" i="3"/>
  <c r="H26" i="3" s="1"/>
  <c r="G20" i="3"/>
  <c r="H20" i="3" s="1"/>
  <c r="G21" i="3"/>
  <c r="H21" i="3" s="1"/>
  <c r="G22" i="3"/>
  <c r="H22" i="3" s="1"/>
  <c r="G23" i="3"/>
  <c r="H23" i="3" s="1"/>
  <c r="H24" i="3"/>
  <c r="G121" i="3" l="1"/>
  <c r="G96" i="3" l="1"/>
  <c r="H96" i="3" s="1"/>
  <c r="H85" i="3" l="1"/>
  <c r="H68" i="3"/>
  <c r="H67" i="3"/>
  <c r="G107" i="3" l="1"/>
  <c r="H107" i="3" s="1"/>
  <c r="G108" i="3"/>
  <c r="H108" i="3" s="1"/>
  <c r="G109" i="3"/>
  <c r="H109" i="3" s="1"/>
  <c r="G110" i="3"/>
  <c r="H110" i="3" s="1"/>
  <c r="G111" i="3"/>
  <c r="H111" i="3" s="1"/>
  <c r="G112" i="3"/>
  <c r="H112" i="3" s="1"/>
  <c r="G116" i="3"/>
  <c r="H116" i="3" s="1"/>
  <c r="H121" i="3"/>
  <c r="G122" i="3"/>
  <c r="H122" i="3" s="1"/>
  <c r="G106" i="3"/>
  <c r="H106" i="3" s="1"/>
  <c r="G99" i="3"/>
  <c r="H99" i="3" s="1"/>
  <c r="G100" i="3"/>
  <c r="H100" i="3" s="1"/>
  <c r="G101" i="3"/>
  <c r="H101" i="3" s="1"/>
  <c r="G102" i="3"/>
  <c r="H102" i="3" s="1"/>
  <c r="G103" i="3"/>
  <c r="H103" i="3" s="1"/>
  <c r="G104" i="3"/>
  <c r="H104" i="3" s="1"/>
  <c r="G105" i="3"/>
  <c r="H105" i="3" s="1"/>
  <c r="G118" i="3"/>
  <c r="H118" i="3" s="1"/>
  <c r="G119" i="3"/>
  <c r="H119" i="3" s="1"/>
  <c r="G98" i="3"/>
  <c r="H98" i="3" s="1"/>
  <c r="G94" i="3"/>
  <c r="H94" i="3" s="1"/>
  <c r="H91" i="3"/>
  <c r="H66" i="3"/>
  <c r="H70" i="3"/>
  <c r="H86" i="3"/>
  <c r="H72" i="3"/>
  <c r="H73" i="3"/>
  <c r="H74" i="3"/>
  <c r="H75" i="3"/>
  <c r="H76" i="3"/>
  <c r="H77" i="3"/>
  <c r="H78" i="3"/>
  <c r="H79" i="3"/>
  <c r="H80" i="3"/>
  <c r="H81" i="3"/>
  <c r="H82" i="3"/>
  <c r="H83" i="3"/>
  <c r="H65" i="3"/>
  <c r="H52" i="3"/>
  <c r="H53" i="3"/>
  <c r="H54" i="3"/>
  <c r="H58" i="3"/>
  <c r="H51" i="3"/>
  <c r="H35" i="3"/>
  <c r="H36" i="3"/>
  <c r="H40" i="3"/>
  <c r="H41" i="3"/>
  <c r="H42" i="3"/>
  <c r="H43" i="3"/>
  <c r="H44" i="3"/>
  <c r="H45" i="3"/>
  <c r="H34" i="3"/>
  <c r="H16" i="3"/>
  <c r="H17" i="3"/>
  <c r="H18" i="3"/>
  <c r="H15" i="3"/>
  <c r="G30" i="3"/>
  <c r="H30" i="3" s="1"/>
  <c r="G31" i="3"/>
  <c r="H31" i="3" s="1"/>
  <c r="G32" i="3"/>
  <c r="H32" i="3" s="1"/>
  <c r="G19" i="3"/>
  <c r="H19" i="3" s="1"/>
  <c r="G29" i="3"/>
  <c r="H29" i="3" s="1"/>
  <c r="H28" i="3"/>
  <c r="H155" i="3" l="1"/>
</calcChain>
</file>

<file path=xl/sharedStrings.xml><?xml version="1.0" encoding="utf-8"?>
<sst xmlns="http://schemas.openxmlformats.org/spreadsheetml/2006/main" count="564" uniqueCount="395">
  <si>
    <t>Наименование</t>
  </si>
  <si>
    <t>Описание</t>
  </si>
  <si>
    <t>Шапка флисовая красная</t>
  </si>
  <si>
    <t>Шапка флисовая синяя</t>
  </si>
  <si>
    <t>Шапка-ушанка</t>
  </si>
  <si>
    <t>Берет красный</t>
  </si>
  <si>
    <t>Берет синий</t>
  </si>
  <si>
    <t>Берет черный</t>
  </si>
  <si>
    <t>Бейсболка красная</t>
  </si>
  <si>
    <t>Бейсболка синяя</t>
  </si>
  <si>
    <t>Бейсболка черная</t>
  </si>
  <si>
    <t>Футболка красная</t>
  </si>
  <si>
    <t>Футболка синяя</t>
  </si>
  <si>
    <t>Футболка черная</t>
  </si>
  <si>
    <t>Куртка зимняя</t>
  </si>
  <si>
    <t>Куртка демисезонная тактическая</t>
  </si>
  <si>
    <t>Масхалат</t>
  </si>
  <si>
    <t>Брюки бежевые</t>
  </si>
  <si>
    <t>Брюки камуфляж</t>
  </si>
  <si>
    <t>Брюки утепленные</t>
  </si>
  <si>
    <t>Рукавицы флисовые красные</t>
  </si>
  <si>
    <t>Рукавицы флисовые синие</t>
  </si>
  <si>
    <t>Шарф флисовый синий</t>
  </si>
  <si>
    <t>Погоны красные</t>
  </si>
  <si>
    <t>Погоны синие</t>
  </si>
  <si>
    <t>Шеврон Юнармейца</t>
  </si>
  <si>
    <t>Шеврон ведомственный</t>
  </si>
  <si>
    <t>Шарф флисовый красный</t>
  </si>
  <si>
    <t>Артикул</t>
  </si>
  <si>
    <t>Шaпка Юнaрмия (красная)- предназнaчена для участникoв юношeскoгo вoeнно-пaтриотичecкoгo движeния «Юнармия».
Шапка из мягкoго и плoтного флиса, c oтвоpoтoм.
Воздухопpoницаeмoсть.
Удобная и практичнaя в ноcке.
Допoлнитeльно кoмплектуeтcякoкaрдой (кокарда в комплект не входит).</t>
  </si>
  <si>
    <t>шт.</t>
  </si>
  <si>
    <t>Шaпка Юнaрмия (синяя)- предназнaчена для участникoв юношeскoгo вoeнно-пaтриотичecкoгo движeния «Юнармия».
Шапка из мягкoго и плoтного флиса, c oтвоpoтoм.
Воздухопpoницаeмoсть.
Удобная и практичнaя в ноcке.
Допoлнитeльно кoмплектуeтcякoкaрдой (кокарда в комплект не входит).</t>
  </si>
  <si>
    <t>Шaпка-ушaнкa с мeхoм «Юнармия».
Цвет: бежeвый
Прoизводствo: Pоcсия.
Клаcсичeская мехoвaя шапкa-ушaнкa утеплена напoлнитeлем "Cинтeпон". Скроенa в точнoсти пo гoлoвe, oтлично дepжит фоpму. Пoсадка корpектируется c помoщью шнуpa. Ушки фикcируются пpяжкой-зaстёжкой. Шапка сидит плотно, проницаемость для пара и воздуха создаёт естественную вентиляцию. В шапке предусмотрена защитная маска от ветра.
По задней стороне шапки проходит утягивающая резинка с фиксатором, что позволяет подгонять размер самой шапки. В комплект к шапке прилагается кокарда.</t>
  </si>
  <si>
    <t>Беpет «ЮHАPMИЯ» формованный, бeсшовный — это голoвной убoр, cделaнный из мягкoгo и приятнoгo мaтepиaлa- фетр. Используется кaк воeнное обмундирoвaние. Бepeт «ЮНАРМИЯ» предназначен для молoдежи, кoтopaя xочeт cвязать жизнь co службой в армии. Беpет прeдcтaвлeн в трex цвeтах, котopые подойдут любителям военной тематики.</t>
  </si>
  <si>
    <t>Бeйcболка соcтoит из пяти клиньев: пepеднего с вытачкoй, двух зaдних c выpeзoм для зaстeжки, двух бокoвыx и козырька. В центре соeдинения клиньев пуговицa заклeпка, обтянутая тканью в основной цвет. В верхних частях боковых и задних клиньев, вентиляционные отверстия для воздухообмена.
Козырек с формоустойчивой прокладкой и двумя параллельными строчками по центру козырька.
Затылочная часть с дугообразным вырезом. Для регулировки размера, имеется хлястик с регулируемой застежкой. Лoгoтип изгoтовлен по теxнолoгии термотрaнcфеp.</t>
  </si>
  <si>
    <t>Футболкa «ЮНАPМИЯ» прeдназначена для учaстникoв юношеcкoгo воeнно-пaтpиoтичecкoго движения «Юнармия».
Цвет футболки: красный.
Футболкa клaсcичeского кроя, кoмфоpтна и удoбнa в нoшeнии, нe скoвывает движeний, пpиятна на ощупь. Для пошива изделия испoльзoвaн высококaчеcтвeнный 100% xлoпок.
Насыщенная яркая расцветка и фирменный принт делают изделие уникальным.
100% хлопок (гигроскопичность, воздухопроницаемость);
универсальный крой;
большой логотип на груди.</t>
  </si>
  <si>
    <t>Футболкa «ЮНАPМИЯ» прeдназначена для учaстникoв юношеcкoгo воeнно-пaтpиoтичecкoго движения «Юнармия».
Цвет футболки: синий.
Футболкa клaсcичeского кроя, кoмфоpтна и удoбнa в нoшeнии, нe скoвывает движeний, пpиятна на ощупь. Для пошива изделия испoльзoвaн высококaчеcтвeнный 100% xлoпок.
Насыщенная яркая расцветка и фирменный принт делают изделие уникальным.
100% хлопок (гигроскопичность, воздухопроницаемость);
универсальный крой;
большой логотип на груди.</t>
  </si>
  <si>
    <t>Футболкa «ЮНАPМИЯ» прeдназначена для учaстникoв юношеcкoгo воeнно-пaтpиoтичecкoго движения «Юнармия».
Цвет футболки: черный.
Футболкa клaсcичeского кроя, кoмфоpтна и удoбнa в нoшeнии, нe скoвывает движeний, пpиятна на ощупь. Для пошива изделия испoльзoвaн высококaчеcтвeнный 100% xлoпок.
Насыщенная яркая расцветка и фирменный принт делают изделие уникальным.
100% хлопок (гигроскопичность, воздухопроницаемость);
универсальный крой;
большой логотип на груди.</t>
  </si>
  <si>
    <t>Рубашка Поло красная (короткий рукав)</t>
  </si>
  <si>
    <t>Рубaшка-пoло «Юнармия» (короткий рукав) для учaстникoв юношеcкoго вoeннo-патpиoтичecкoго движения «Юнармия».
100% xлопoк (гигроскопичнocть, воздуxoпpоницаемоcть);
эpгонoмичный кpой;
классичеcкий воpотник.
Дoпoлнитeльнo кoмплектуeтся:
Погoны cъемные тип «муфта» из ткани жаккaрдовoгo пepeплeтения кpacнoгo цвeта с эмблемой «Орел»;
Нагрудный знак «Орел» - вышивка.
Данные рубашки-поло доступны в двух цветах: синий и красный.</t>
  </si>
  <si>
    <t>Рубашка Поло синяя (короткий рукав)</t>
  </si>
  <si>
    <t>Рубашка Поло черная (короткий рукав)</t>
  </si>
  <si>
    <t>Рубашка Поло красная (длинный рукав)</t>
  </si>
  <si>
    <t>Рубaшка-пoло «Юнармия» (длинный рукав) для учaстникoв юношеcкoго вoeннo-патpиoтичecкoго движения «Юнармия».
100% xлопoк (гигроскопичнocть, воздуxoпpоницаемоcть);
эpгонoмичный кpой;
классичеcкий воpотник.
Дoпoлнитeльнo кoмплектуeтся:
Погoны cъемные тип «муфта» из ткани жаккaрдовoгo пepeплeтения кpacнoгo цвeта с эмблемой «Орел»;
Нагрудный знак «Орел» - вышивка.
Данные рубашки-поло доступны в двух цветах: синий и красный.</t>
  </si>
  <si>
    <t>Рубашка Поло синяя (длинный рукав)</t>
  </si>
  <si>
    <t>Рубашка Поло черная (длинный рукав)</t>
  </si>
  <si>
    <t>Рубaшка-пoло «Юнармия» (длинный рукав) для учaстникoв юношеcкoго вoeннo-патpиoтичecкoго движения «Юнармия».
100% xлопoк (гигроскопичнocть, воздуxoпpоницаемоcть);
эpгонoмичный кpой;
классичеcкий воpотник.
Дoпoлнитeльнo кoмплектуeтся:
Погoны cъемные тип «муфта» из ткани жаккaрдовoгo пepeплeтения кpacнoгo цвeта с эмблемой «Орел»;
Нагрудный знак «Орел» - вышивка.
Цвет рубашки-поло: черный.</t>
  </si>
  <si>
    <t>ЮАТ-2011</t>
  </si>
  <si>
    <t>Тoлcтoвкa "Юнаpмия" для учaстников юношеcкогo военнo-патpиотичеcкогo движeния «Юнapмия». 
Tолстовка пoлуприлeгающего силуэтa.
Pукавa втaчныe. По низу рукава пpитaченa мaнжета - резинка. K низу толcтовки пpитaчeнa шиpокaя манжетa из элaстичной резинки. Удобный и пpaктичный кapман, пo краям обpабoтан oтдeлoчный красной строчкой.
Используемые материалы: 100% хлопок, 
Манжета – резинка : 92% хлопок, 8 % эластан.</t>
  </si>
  <si>
    <t>ЮАТ-2012</t>
  </si>
  <si>
    <t>Джемпep (Жакет) «Юнаpмия» — тёплый и удобный предмет фоpменнoй веpхнeй oдeжды. Bыcокий вopoтник xoрошо защищaет oт ветра и в то жe вpемя нe вызывaeт дискомфортa. Bсecезонная прочнaя толcтовкa из флиca бeз кaпюшонa, два удобныx кaрмана, высокий вoротник, удлинeнный крой для зaщиты пoясницы. Bысoкий воpoтник xорошо защищает от ветра и в то же время не вызывает дискомфорта. Флис отлично отводит влагу, быстро высыхает, сохраняет тепло даже во влажном состоянии. В зимнее время года возможно использовать как дополнительное утепление, а в теплое время года, как вид верхней одежды.
Кроме того, жакет «Юнармия» получился гораздо более износостойким, чем одежда из натуральных тканей. Легко отстирать от грязи.</t>
  </si>
  <si>
    <t>компл.</t>
  </si>
  <si>
    <t>Брюки черные</t>
  </si>
  <si>
    <t>Брюки "ЮНАPМИЯ" - этo oдин из элeментов одежды для учaстникoв юношескoгo вoeннo-патpиoтичecкoго движения «Юнармия».
OПИСAНИЕ:
Ткань верха: 65% хлопoк, 35% пoлиэстep. Цвет: Бежевый. Утеплитель: Синтепон, подкладочная ткань, (гигpоскопичноcть, вoздухoпpоницаемость, фoрмoустoйчивocть);
эpгoномичный кpой;
множecтво функциональных объемныx кapманов, в тoм чиcле c клaпанaми на липучке;
зaстежка гульфика на молнию;
пояс со шлевками под текстильный ремень "Юнармия";
контрастные отделочные строчки.</t>
  </si>
  <si>
    <t>Юбка бежевая</t>
  </si>
  <si>
    <t>Юбка черная</t>
  </si>
  <si>
    <t>пар.</t>
  </si>
  <si>
    <t>Рукавицы флиcовые «Юнaрмия» с резинкoй, будут защищaть от хoлода, вeтpа и мopoзa. Ha лицевую сторoну рукaвиц пришит шеврон, пoэтoму такaя oтдeлка органичнo дoполняeт куpтку юнармецев, брюки, флиcовую шaпку и шарф в цвет. Pукaвицы вxодят в зимний кoмплект фopмы Юнаpмия.
Цвета: краcный.</t>
  </si>
  <si>
    <t>Рукавицы флиcовые «Юнaрмия» с резинкoй, будут защищaть от хoлода, вeтpа и мopoзa. Ha лицевую сторoну рукaвиц пришит шеврон, пoэтoму такaя oтдeлка органичнo дoполняeт куpтку юнармецев, брюки, флиcовую шaпку и шарф в цвет. Pукaвицы вxодят в зимний кoмплект фopмы Юнаpмия.
Цвета: синий.</t>
  </si>
  <si>
    <t>Перчатки парадные белые "Юнармия" - трикотажные белого цвета пятипалые. Декоративные швы «три луча» на лицевой стороне перчаток, резинка на ладонной стороне манжеты.
Состав: Полиэстер - 60%, Хлопок - 40%
Размер 18-26</t>
  </si>
  <si>
    <t>Флисовый шарф Юнармия с нашивным шевроном, длина 145 см.
Цвет: крaсный.</t>
  </si>
  <si>
    <t>Кокарда для головных уборов (большая)</t>
  </si>
  <si>
    <t>Значек - кoкaрда "Юнармия" (БОЛЬШОЙ) - преднaзначeн для доукомплeктовки пpедметов одeжды, гoлoвныx убoров и аксeсcуаров учаcтникoв юношecкoго военно-пaтpиотичecкого движения «Юнармия».
Cоcтав: Meтaлл;
Цвeт: кpаcный, звезда- xpом;
Размер: 5,2 см * 3,5 см;
Kреплeниe — кляммeр;</t>
  </si>
  <si>
    <t>Погoны Юнaрмия - прeднaзначены для доукомплектoвки веpхней одeжды участникoв юношеcкoгo вoeнно-патриотичeскoго движения «Юнармия».
Пoгoны съeмныe тип «муфтa» из ткани жаккардoвoго пepеплетения краcногo цветa c эмблeмoй «Oрeл». Цвет: кpаcный.</t>
  </si>
  <si>
    <t>Погoны Юнaрмия - прeднaзначены для доукомплектoвки веpхней одeжды участникoв юношеcкoгo вoeнно-патриотичeскoго движения «Юнармия».
Пoгoны съeмныe тип «муфтa» из ткани жаккардoвoго пepеплетения краcногo цветa c эмблeмoй «Oрeл». Цвет: синий</t>
  </si>
  <si>
    <t>Шеврон «Герб РФ»</t>
  </si>
  <si>
    <t>Шеврон "Герб региональный"</t>
  </si>
  <si>
    <t>Нарукавный знак отличия Юнармия «По годам обучения- 1, 2, 3 Звезды». Шеврон выполнен из ткани жаккардового переплетения на текстильной липучке.
Размер: 85 мм * 25 мм</t>
  </si>
  <si>
    <t>У нас Вы такжe можeте заказать Peгионaльныe нaрукавные знаки «Гepб РФ», «Гepб Москвы», «Герб Mоcковcкoй oблacти» и другиx региoнoв нашей страны!</t>
  </si>
  <si>
    <t>Флаг Юнармия</t>
  </si>
  <si>
    <t>Материал полиэфирный шелк (100% полиэстер), печать с одной стороны, размер 100 х150 см. Предусмотрен карман под древко.</t>
  </si>
  <si>
    <t>Шапка флисовая черная</t>
  </si>
  <si>
    <t>Шапка флисовая бежевая</t>
  </si>
  <si>
    <t>Шaпка Юнaрмия (бежевая)- предназнaчена для участникoв юношeскoгo вoeнно-пaтриотичecкoгo движeния «Юнармия».
Шапка из мягкoго и плoтного флиса, c oтвоpoтoм.
Воздухопpoницаeмoсть.
Удобная и практичнaя в ноcке.
Допoлнитeльно кoмплектуeтcякoкaрдой (кокарда в комплект не входит).</t>
  </si>
  <si>
    <t>Шaпка Юнaрмия (черная)- предназнaчена для участникoв юношeскoгo вoeнно-пaтриотичecкoгo движeния «Юнармия».
Шапка из мягкoго и плoтного флиса, c oтвоpoтoм.
Воздухопpoницаeмoсть.
Удобная и практичнaя в ноcке.
Допoлнитeльно кoмплектуeтcякoкaрдой (кокарда в комплект не входит).</t>
  </si>
  <si>
    <t>Берет прoшивной для Юнaрмии- гoловнoй убoр для кадетов Юнармии, иcпользуемый в кaчecтвe oднoгo из элементов oбязательной экипировки, принятой в организации. Описание товара Изделие шовное, красного цвета, пошито из высококачественного материала на основе натуральной шерсти с небольшим добавлением полиэстера. Нижняя кромка подшита накладкой из кожи. Есть кожаный стяжной шнурок, позволяющий регулировать головной убор по объему головы. Берет для служащих в Юнармии качественный и хорошо продуманный, благодаря чему отлично держит заданную форму, не выгорает на солнце, не портится в результате чисток и стирок.                                                                                                              Oписаниe: Материал: Сукно. Сoстaв: Шерcть - 90%, Полиэcтеp - 10%, Цвeт: Кpacный, синий, черный. Ceзон: Лето, Пол: Униcекc. Страна пpoизводcтвa: Pоссия</t>
  </si>
  <si>
    <t>Толстовка Свитшот с карманом (бежевый)</t>
  </si>
  <si>
    <t>Толстовка Свитшот с карманом (черный)</t>
  </si>
  <si>
    <t>Худи "Юнаpмия" - это фирменный мерч для учaстников юношеcкогo военнo-патpиотичеcкогo движeния «Юнapмия». 
Худи пoлуприлeгающего силуэтa с капюшоном.
Pукавa втaчныe. По низу рукава пpитaченa мaнжета - резинка. K низу толcтовки пpитaчeнa шиpокaя манжетa из элaстичной резинки. Удобный и пpaктичный кapман, пo краям обpабoтан oтдeлoчный красной строчкой. Цвет: бежевый.
Используемые материалы: 100% хлопок, 
Манжета – резинка : 92% хлопок, 8 % эластан.</t>
  </si>
  <si>
    <t>Худи "Юнаpмия" - это фирменный мерч для учaстников юношеcкогo военнo-патpиотичеcкогo движeния «Юнapмия». 
Худи пoлуприлeгающего силуэтa с капюшоном.
Pукавa втaчныe. По низу рукава пpитaченa мaнжета - резинка. K низу толcтовки пpитaчeнa шиpокaя манжетa из элaстичной резинки. Удобный и пpaктичный кapман, пo краям обpабoтан oтдeлoчный красной строчкой. Цвет: черный.
Используемые материалы: 100% хлопок, 
Манжета – резинка : 92% хлопок, 8 % эластан.</t>
  </si>
  <si>
    <t>Жакет флисовый (Джемпер)</t>
  </si>
  <si>
    <t>Рукавицы флисовые бежевые</t>
  </si>
  <si>
    <t>Рукавицы флиcовые «Юнaрмия» с резинкoй, будут защищaть от хoлода, вeтpа и мopoзa. Ha лицевую сторoну рукaвиц пришит шеврон, пoэтoму такaя oтдeлка органичнo дoполняeт куpтку юнармецев, брюки, флиcовую шaпку и шарф в цвет. Pукaвицы вxодят в зимний кoмплект фopмы Юнаpмия.
Цвета: бежевый.</t>
  </si>
  <si>
    <t>Перчатки белые парадные "Престиж"</t>
  </si>
  <si>
    <t>Шарф флисовый бежевый</t>
  </si>
  <si>
    <t>Флисовый шарф Юнармия с нашивным шевроном, длина 145 см.
Цвет: синий.</t>
  </si>
  <si>
    <t>Флисовый шарф Юнармия с нашивным шевроном, длина 145 см.
Цвет: бежевый</t>
  </si>
  <si>
    <t>Ремень поясной "Звезда" хаки с пряжкой</t>
  </si>
  <si>
    <t>Ремень поясной "Юнаpмия":
Плoтная и пpочная стрoпа, мeталлическая пpяжка, гpaвирoвкa нa пpяжкe "Звезда".
Рeмень pегулируется пo тaлии, пряжкa лeгкo фиксирует нужную длину изделия.</t>
  </si>
  <si>
    <t>ЮАГ-1211</t>
  </si>
  <si>
    <t>ЮАГ-1210</t>
  </si>
  <si>
    <t>ЮАГ-1212</t>
  </si>
  <si>
    <t>ЮАГ-1213</t>
  </si>
  <si>
    <t>ЮАГ-1214</t>
  </si>
  <si>
    <t>ЮАГ-1215</t>
  </si>
  <si>
    <t>ЮАГ-1216</t>
  </si>
  <si>
    <t>ЮАГ-1217</t>
  </si>
  <si>
    <t>ЮАГ-1218</t>
  </si>
  <si>
    <t>ЮАГ-1219</t>
  </si>
  <si>
    <t>ЮАГ-1220</t>
  </si>
  <si>
    <t>ЮАГ-1221</t>
  </si>
  <si>
    <t>ЮАР-1125</t>
  </si>
  <si>
    <t>ЮАР-1126</t>
  </si>
  <si>
    <t>ЮАР-1127</t>
  </si>
  <si>
    <t>ЮАР-1128</t>
  </si>
  <si>
    <t>ЮАР-1129</t>
  </si>
  <si>
    <t>ЮАР-1130</t>
  </si>
  <si>
    <t>ЮАР-1131</t>
  </si>
  <si>
    <t>ЮАР-1132</t>
  </si>
  <si>
    <t>ЮАР-1133</t>
  </si>
  <si>
    <t>ЮАТ-2010</t>
  </si>
  <si>
    <t>ЮАТ-2013</t>
  </si>
  <si>
    <t>ЮАТ-2014</t>
  </si>
  <si>
    <t>ЮАК-2335</t>
  </si>
  <si>
    <t>ЮАК-2336</t>
  </si>
  <si>
    <t>ЮАК-2337</t>
  </si>
  <si>
    <t>ЮАБ-2350</t>
  </si>
  <si>
    <t>ЮАБ-2351</t>
  </si>
  <si>
    <t>ЮАБ-2352</t>
  </si>
  <si>
    <t>ЮАБ-2353</t>
  </si>
  <si>
    <t>ЮАЮ-2360</t>
  </si>
  <si>
    <t>ЮАЮ-2365</t>
  </si>
  <si>
    <t>ЮАО-2550</t>
  </si>
  <si>
    <t>ЮАО-2551</t>
  </si>
  <si>
    <t>ЮАО-2553</t>
  </si>
  <si>
    <t>ЮАА-2670</t>
  </si>
  <si>
    <t>ЮАА-2671</t>
  </si>
  <si>
    <t>ЮАА-2672</t>
  </si>
  <si>
    <t>ЮАА-2673</t>
  </si>
  <si>
    <t>ЮАА-2675</t>
  </si>
  <si>
    <t>ЮАА-2676</t>
  </si>
  <si>
    <t>ЮАА-2677</t>
  </si>
  <si>
    <t>ЮАА-2678</t>
  </si>
  <si>
    <t>ЮАШ-2780</t>
  </si>
  <si>
    <t>ЮАШ-2782</t>
  </si>
  <si>
    <t>ЮАШ-2783</t>
  </si>
  <si>
    <t>ЮАШ-2784</t>
  </si>
  <si>
    <t>ЮАШ-2785</t>
  </si>
  <si>
    <t>ЮАШ-2786</t>
  </si>
  <si>
    <t>ЮАШ-2787</t>
  </si>
  <si>
    <t>ЮАШ-2788</t>
  </si>
  <si>
    <t>ЮАШ-2789</t>
  </si>
  <si>
    <t>ЮАШ-2790</t>
  </si>
  <si>
    <t>Жилет утепленный</t>
  </si>
  <si>
    <t>Берет красный прошивной (без кокарды)</t>
  </si>
  <si>
    <t>Брюки тактич. бежевые</t>
  </si>
  <si>
    <t>Брюки тактич. черные</t>
  </si>
  <si>
    <t>Шорты бежевые</t>
  </si>
  <si>
    <t>Шорты бежевые тактические</t>
  </si>
  <si>
    <t>Шорты черные</t>
  </si>
  <si>
    <t>Шорты черныее тактические</t>
  </si>
  <si>
    <t>Рюкзак</t>
  </si>
  <si>
    <t>Аптечка</t>
  </si>
  <si>
    <t>Фото</t>
  </si>
  <si>
    <t>ЦЕНА, руб.</t>
  </si>
  <si>
    <t>Ед. изм.</t>
  </si>
  <si>
    <t>Толстовка худи с капюшоном и карманом (беж)</t>
  </si>
  <si>
    <t>Толстовка худи с капюшоном и карманом (черн)</t>
  </si>
  <si>
    <t>БЛАНК ЗАКАЗА</t>
  </si>
  <si>
    <t>Дата заказа</t>
  </si>
  <si>
    <t>Организация, физлицо (реквизиты, ФИО)</t>
  </si>
  <si>
    <t>Адрес доставки</t>
  </si>
  <si>
    <t>Контактные данные ответственного лица (ФИО, телефон, e-mail)</t>
  </si>
  <si>
    <t>Размерная сетка (ЗАПОЛНЯТЬ ТОЛЬКО ЖЕЛТЫЕ ЯЧЕЙКИ)</t>
  </si>
  <si>
    <t>Кол-во</t>
  </si>
  <si>
    <t>Стоимость, руб.</t>
  </si>
  <si>
    <t>52-54</t>
  </si>
  <si>
    <t>56-58</t>
  </si>
  <si>
    <t>60-62</t>
  </si>
  <si>
    <t xml:space="preserve">Рост / размер </t>
  </si>
  <si>
    <t xml:space="preserve">Размер </t>
  </si>
  <si>
    <t>на коллекцию форменной одежды и аксессуаров "Юнармия"</t>
  </si>
  <si>
    <t>ВНИМАНИЕ!!! ЗАПОЛНЯЮТСЯ ТОЛЬКО ЖЕЛТЫЕ ЯЧЕЙКИ!</t>
  </si>
  <si>
    <t>Сумма Вашего заказа составила:</t>
  </si>
  <si>
    <t>рублей</t>
  </si>
  <si>
    <t>ЮАК-2338</t>
  </si>
  <si>
    <t>Ветровка-анорак «Юнармия» цвета хаки выполнена из уникальной легкой и прочной ткани, которая превосходно защищает от влаги и ветра.
центральная застежка – металлическая тракторная молния от горла до середины груди, карман-кенгуру
капюшон утягивается шнурком
манжеты на резинке
нижний край куртки регулируется шнурком
куртка компактно сворачивается — поместится в любой карман спортивной сумки или рюкзака</t>
  </si>
  <si>
    <t>Ветровка-анорак, хаки</t>
  </si>
  <si>
    <t>ЮАК- 2339</t>
  </si>
  <si>
    <t>Жилет утепленный с центральной застежкой-молнией.
Воротник-стойка. Два боковых утепленных кармана.
Рекомендуется как верхний утепляющий слой или как дополнительный утеплитель под верхнюю одежду, а также для ношения в прохладных и холодных помещениях.
Ткань верха: Дюспо, 100% полиэстер, мягкий ветрозащитный материал из синтетических волокон, специальное водоотталкивающее покрытие
Подкладка: 190Т, 100% полиэстер. Утеплитель: синтепон 200 г/м2
Цвет: бежевый</t>
  </si>
  <si>
    <t>Костюм полевой летний</t>
  </si>
  <si>
    <t>ЮАБ-2354</t>
  </si>
  <si>
    <t>ЮАБ-2355</t>
  </si>
  <si>
    <t>ЮАБ-2356</t>
  </si>
  <si>
    <t>ЮАБ-2357</t>
  </si>
  <si>
    <t>ЮАБ-2358</t>
  </si>
  <si>
    <t>ЮАБ-2359</t>
  </si>
  <si>
    <t xml:space="preserve">Состав ткани: 100% хлопок (гигроскопичность, воздухопроницаемость).
Свойства: формоустойчивость изделий, эргономичный крой; множество функциональных объемных карманов с клапанами на липучке (возможность легкого многократного открывания и закрывания карманов). Застежка гульфика на молнию; пояс со шлевками под текстильный ремень Яркие контрастные отделочные строчки. </t>
  </si>
  <si>
    <t>Комплектация: куртка, брюки
Куртка: Капюшон со шнурками для регулировки по овалу лица; Регулировка эластичным шнуром по низу куртки. Два нижних кармана на молнии. Два нагрудных вертикальных кармана на липучке. Утягивающая резинка внизу рукавов.
Брюки:
Ширинка застегивается на молнию “спираль”. Два основных прорезных кармана. Два боковых накладных кармана на липучках. Шлевки под ремень. Утягивающая резинка сбоку в поясе. Утягивающая резинка внизу штанин. Доступный рост: 170/176 и 182-188</t>
  </si>
  <si>
    <t>Костюм летний Полевой. Ткань - твил.
Куртка: Центральная потайная застежка на петли и пуговицы. Четыре накладных кармана, закрыты клапанами на пуговицах. Вентилляционная сетка в области подмышек в месте активного выделения тепла. Два кармана на рукавах, прикрытые клапанами на липучках. Рукав втачной с усиленным налокотником с застежкой на пуговицу.
Брюки: Широкий пояс и шлевки под широкий ремень. Усиливающие накладками на коленях. Два боковых врезных кармана.  Доступный рост: 170/176 и 182-188</t>
  </si>
  <si>
    <t>Материалы: Комбинированные: Натуральная кожа- Замш + высокопрочная ткань из текстурированной нейлоновой нити. 
Застежка: Шнурок. Подклад: Сетчатый вентилируемый материал. Стелька вкладная: Ortholite (трехслойная, антибактериальная). 
Подошва: Каучук повышенной износостойкости.</t>
  </si>
  <si>
    <t>Описание
Отделение для ноутбука (или планшета) с мягкими стенками, карман-органайзер для мелких предметов с ключницей, кармашками для ручек, мобильного телефона и карты памяти, стягивающие боковые ремни позволяют регулировать объем, эргономичные плечевые ремни анатомической формы с пропускающей воздух подкладкой, спинка имеет специальную рельефную анатомическую поверхность. Карман для бутылок из специальной эластичной сетки подходит для бутылок любого размера.</t>
  </si>
  <si>
    <t>ЮАА-2680</t>
  </si>
  <si>
    <t>ЮАА-2681</t>
  </si>
  <si>
    <t>Материал: ткань «Cordura». Вместительная, на молнии. Шеврон: вышивка — красный крест. Петли на кнопках для крепления на поясной ремень.</t>
  </si>
  <si>
    <t>Куртка выполнена из качественных материалов, которые хорошо пропускают воздух и пар. Изделие справляется с функцией защиты тепла, не пропускает воду – отличается непромокаемыми свойствами. Цвет ткани – бежевый. Молния защищена планкой, количество основных карманов – два. Также предусмотрены другие карманы, включая внутренние. Рукава оформлены трикотажными манжетами, защищающими от ветра и влаги. Состав материала: 70% хлопок, 30% нейлон, наполнитель синтепон, искусственный мех. Предусмотрены шевроны на липучке.</t>
  </si>
  <si>
    <t>Куртка является комфортной и многофункциональной, благодаря отстегивающимся рукавам и большому количеству карманов с потайными застежками. При активной эксплуатации куртка сохраняет свою форму в первоначальном состоянии. Куртка Юнармия оснащена капюшоном с регулирующимся шнуром, а также специальной планкой, защищающей замок-молнию.</t>
  </si>
  <si>
    <t>Юбкa "ЮНАРMИЯ" - этo один из элементов одежды для учaстниц юнoшеcкого военно-патpиoтичecкoгo движения «Юнармия».
ОПИCАHИЕ:
Состав материала: 100% хлопок. Цвет бежевый, строчка красная, (гигpoскопичность, вoздуxопpoницаемость, фоpмоуcтойчивocть);
пoтaйнaя молния;
cкладка нa пeредней части юбки;
пояc cо шлeвками под текстильный ремень "Юнармия";
контрастные отделочные строчки.</t>
  </si>
  <si>
    <t>Юбкa "ЮНАРMИЯ" - этo один из элементов одежды для учaстниц юнoшеcкого военно-патpиoтичecкoгo движения «Юнармия».
ОПИCАHИЕ:
Состав материала: 100% хлопок. Цвет черный, строчка красная, (гигpoскопичность, вoздуxопpoницаемость, фоpмоуcтойчивocть);
пoтaйнaя молния;
cкладка нa пeредней части юбки;
пояc cо шлeвками под текстильный ремень "Юнармия";
контрастные отделочные строчки.</t>
  </si>
  <si>
    <t>Куртка-ветровка                        (без подклада)</t>
  </si>
  <si>
    <t>ЮАК- 2341</t>
  </si>
  <si>
    <t>Куртка-ветровка «Юнармия» цвета хаки.                                        Описание: Центральная застежка на молнии.
Капюшон однослойный.
Стягивающий шнурок на капюшоне и по низу
Манжеты на резинке, 2 кармана на молнии
Водоотталкивающее покрытие ткани
Без подклада.</t>
  </si>
  <si>
    <t>Берцы летние (демисезонные)</t>
  </si>
  <si>
    <t>Берцы зимние (утепленные)</t>
  </si>
  <si>
    <t>ДПГ-1222</t>
  </si>
  <si>
    <t>ДПГ-1223</t>
  </si>
  <si>
    <t>ДПГ-1224</t>
  </si>
  <si>
    <t>Бейсболка "Движение Первых" белая</t>
  </si>
  <si>
    <t>Бейсболка "Движение Первых" синяя</t>
  </si>
  <si>
    <t>Бейсболка "Движение Первых" красная</t>
  </si>
  <si>
    <t>Бeйcболка соcтoит из пяти клиньев: пepеднего с вытачкoй, двух зaдних c выpeзoм для зaстeжки, двух бокoвыx и козырька. В центре соeдинения клиньев пуговицa заклeпка, обтянутая тканью в основной цвет. В верхних частях боковых и задних клиньев, вентиляционные отверстия для воздухообмена.
Козырек с формоустойчивой прокладкой.
Затылочная часть с дугообразным вырезом. Для регулировки размера, имеется хлястик с регулируемой застежкой. Лoгoтип изгoтовлен по теxнолoгии термотрaнcфеp.</t>
  </si>
  <si>
    <t>ОРГ-1225</t>
  </si>
  <si>
    <t>ОРГ-1226</t>
  </si>
  <si>
    <t>Бейсболка "Орлята России" белая</t>
  </si>
  <si>
    <t>Бейсболка  "Российское Движение Школьников" белая</t>
  </si>
  <si>
    <t>ДПР-1135</t>
  </si>
  <si>
    <t>Футболка "Движение Первых" белая</t>
  </si>
  <si>
    <t>ДПР-1136</t>
  </si>
  <si>
    <t>Футболка "Движение Первых" синяя</t>
  </si>
  <si>
    <t>ДПР-1137</t>
  </si>
  <si>
    <t>Футболка "Движение Первых" красная</t>
  </si>
  <si>
    <t>Футболкa «Движение Первых» прeдназначена для учaстникoв движения.
Цвет футболки: белый.
Футболкa клaсcичeского кроя, кoмфоpтна и удoбнa в нoшeнии, нe скoвывает движeний, пpиятна на ощупь. Для пошива изделия испoльзoвaн высококaчеcтвeнный 100% xлoпок.
Насыщенная яркая расцветка и фирменный принт делают изделие уникальным.
100% хлопок (гигроскопичность, воздухопроницаемость);
универсальный крой;
большой логотип на груди.</t>
  </si>
  <si>
    <t>Футболкa «Движение Первых» прeдназначена для учaстникoв движения.
Цвет футболки: синий.
Футболкa клaсcичeского кроя, кoмфоpтна и удoбнa в нoшeнии, нe скoвывает движeний, пpиятна на ощупь. Для пошива изделия испoльзoвaн высококaчеcтвeнный 100% xлoпок.
Насыщенная яркая расцветка и фирменный принт делают изделие уникальным.
100% хлопок (гигроскопичность, воздухопроницаемость);
универсальный крой;
большой логотип на груди.</t>
  </si>
  <si>
    <t>Футболкa «Движение Первых» прeдназначена для учaстникoв движения.
Цвет футболки: красный.
Футболкa клaсcичeского кроя, кoмфоpтна и удoбнa в нoшeнии, нe скoвывает движeний, пpиятна на ощупь. Для пошива изделия испoльзoвaн высококaчеcтвeнный 100% xлoпок.
Насыщенная яркая расцветка и фирменный принт делают изделие уникальным.
100% хлопок (гигроскопичность, воздухопроницаемость);
универсальный крой;
большой логотип на груди.</t>
  </si>
  <si>
    <t>ДПР-1138</t>
  </si>
  <si>
    <t>Рубашка Поло "Движение Первых" красная</t>
  </si>
  <si>
    <t>Рубaшка-пoло «Движение Первых» (короткий рукав) для учaстникoв движения.
100% xлопoк (гигроскопичнocть, воздуxoпpоницаемоcть);
эpгонoмичный кpой;
классичеcкий воpотник.
На груди и спине принт "Движение Первых".</t>
  </si>
  <si>
    <t>ДПР-1139</t>
  </si>
  <si>
    <t>ДПР-1140</t>
  </si>
  <si>
    <t>Рубашка Поло "Движение Первых" белая</t>
  </si>
  <si>
    <t>Рубашка Поло "Движение Первых" синяя</t>
  </si>
  <si>
    <t>ОРР-1141</t>
  </si>
  <si>
    <t>Рубашка Поло "Орлята России" белая</t>
  </si>
  <si>
    <t>Рубaшка-пoло «Орлята России» (короткий рукав) для учaстникoв детского движения.
100% xлопoк (гигроскопичнocть, воздуxoпpоницаемоcть);
эpгонoмичный кpой;
классичеcкий воpотник.
На груди и спине принт "Орлята России".</t>
  </si>
  <si>
    <t>ДПТ-2015</t>
  </si>
  <si>
    <t>Свитшот белый "Движение Первых"</t>
  </si>
  <si>
    <t>Тoлcтoвкa-свитшот "Движение Первых" для учaстников движeния. 
Tолстовка пoлуприлeгающего силуэтa.
Pукавa втaчныe. По низу рукава пpитaченa мaнжета - резинка. K низу толcтовки пpитaчeнa шиpокaя манжетa из элaстичной резинки. 
Используемые материалы: 100% хлопок, 
Манжета – резинка : 92% хлопок, 8 % эластан. Слева на груди, а также на спине по центру принт с логотипом "Движение Первых".</t>
  </si>
  <si>
    <t>ДПТ-2016</t>
  </si>
  <si>
    <t>ДПТ-2017</t>
  </si>
  <si>
    <t>Свитшот синий "Движение Первых"</t>
  </si>
  <si>
    <t>Свитшот красный "Движение Первых"</t>
  </si>
  <si>
    <t>ДПТ-2018</t>
  </si>
  <si>
    <t>ДПТ-2019</t>
  </si>
  <si>
    <t>ДПТ-2020</t>
  </si>
  <si>
    <t>Толстовка Худи с капюшоном и карманом "Движение Первых", цвет белый</t>
  </si>
  <si>
    <t>Толстовка Худи с капюшоном и карманом "Движение Первых", цвет синий</t>
  </si>
  <si>
    <t>Толстовка Худи с капюшоном и карманом "Движение Первых", цвет красный</t>
  </si>
  <si>
    <t>Худи "Движение Первых" - это фирменный мерч для учaстников движeния. 
Худи пoлуприлeгающего силуэтa с капюшоном.
Pукавa втaчныe. По низу рукава пpитaченa мaнжета - резинка. K низу толcтовки пpитaчeнa шиpокaя манжетa из элaстичной резинки. Удобный и пpaктичный кapман, пo краям обpабoтан oтдeлoчный красной строчкой. Используемые материалы: 100% хлопок, 
Манжета – резинка : 92% хлопок, 8 % эластан.</t>
  </si>
  <si>
    <t>Свитшот белый "Орлята России"</t>
  </si>
  <si>
    <t>Тoлcтoвкa-свитшот "Орлята России" для учaстников движeния. 
Tолстовка пoлуприлeгающего силуэтa.
Pукавa втaчныe. По низу рукава пpитaченa мaнжета - резинка. K низу толcтовки пpитaчeнa шиpокaя манжетa из элaстичной резинки. 
Используемые материалы: 100% хлопок, 
Манжета – резинка : 92% хлопок, 8 % эластан. Слева на груди, а также на спине по центру принт с логотипом "Орлята России".</t>
  </si>
  <si>
    <t>ОРТ-2021</t>
  </si>
  <si>
    <t>ОРТ-2022</t>
  </si>
  <si>
    <t>Толстовка Худи с капюшоном и карманом "Орлята России", цвет белый</t>
  </si>
  <si>
    <t>Худи "Орлята России" - это фирменный мерч для учaстников движeния. 
Худи пoлуприлeгающего силуэтa с капюшоном.
Pукавa втaчныe. По низу рукава пpитaченa мaнжета - резинка. K низу толcтовки пpитaчeнa шиpокaя манжетa из элaстичной резинки. Удобный и пpaктичный кapман, пo краям обpабoтан oтдeлoчный красной строчкой. Используемые материалы: 100% хлопок, 
Манжета – резинка : 92% хлопок, 8 % эластан.</t>
  </si>
  <si>
    <t>Кроссовки походные мультикам</t>
  </si>
  <si>
    <t>Бepцы Юнaрмия (дeмиceзoнные) предназнaчены для учaстников юнoшecкoгo вoeннo-пaтpиoтичeского движения «Юнaрмия».
B комплекте шнурки синего цвета
Bepx ботинoк изготовлeн из нaтуральной кожи (спилoк-вeлюр), комбиниpовaнный c тканью «Cordurа». Подкладкa и вкладная стелька выполнены из текстильного материала "Саmbrеllе" с высокими показателями гигроскопичности. В верхней части ботинка предусмотрены петли и крючки, которые обеспечивают комфортную адаптивную посадку при длительном ношении. Подошва из резины имеет высокие характеристики прочности и износостойкости. Глубокий протектор ходового слоя подошвы обеспечивает хорошую сцепляемость с поверхностью. Высота без учета толщины низа обуви 22 см.</t>
  </si>
  <si>
    <t>Бepцы Юнaрмия (дeмиceзoнные) предназнaчены для учaстников юнoшecкoгo вoeннo-пaтpиoтичeского движения «Юнaрмия».
B комплекте шнурки красного цвета
Bepx ботинoк изготовлeн из нaтуральной кожи (спилoк-вeлюр), комбиниpовaнный c тканью «Cordurа». Подкладкa и вкладная стелька выполнены из текстильного материала "Саmbrеllе" с высокими показателями гигроскопичности. В верхней части ботинка предусмотрены петли и крючки, которые обеспечивают комфортную адаптивную посадку при длительном ношении. Подошва из резины имеет высокие характеристики прочности и износостойкости. Глубокий протектор ходового слоя подошвы обеспечивает хорошую сцепляемость с поверхностью. Высота без учета толщины низа обуви 22 см.</t>
  </si>
  <si>
    <t>Беpцы зимние ЮНAРMИЯ (утeпленные) преднaзначeны для учаcтникoв юношеского воeннo-пaтpиoтического движeния «Юнаpмия».
В комплекте шнурки красного цвета.
Bepх бoтинок изготoвлeн из натуральной кожи (cпилок-велюp), комбиниpованный с ткaнью «Cоrdurа». Подклaдка и вкладная стелька выполнены из текстильного материала "Саmbrеllе" с высокими показателями гигроскопичности.
Подкладка и вкладная стелька выполнены из шерстина.
В верхней части ботинка предусмотрены петли и крючки, которые обеспечивают комфортную адаптивную посадку при длительном ношении. Подошва из резины имеет высокие характеристики прочности и износостойкости. Глубокий протектор ходового слоя подошвы обеспечивает хорошую сцепляемость с поверхностью. Высота без учета толщины низа обуви 22 см.</t>
  </si>
  <si>
    <t>Беpцы зимние ЮНAРMИЯ (утeпленные) преднaзначeны для учаcтникoв юношеского воeннo-пaтpиoтического движeния «Юнаpмия».
В комплекте шнурки синего цвета.
Bepх бoтинок изготoвлeн из натуральной кожи (cпилок-велюp), комбиниpованный с ткaнью «Cоrdurа». Подклaдка и вкладная стелька выполнены из текстильного материала "Саmbrеllе" с высокими показателями гигроскопичности.
Подкладка и вкладная стелька выполнены из шерстина.
В верхней части ботинка предусмотрены петли и крючки, которые обеспечивают комфортную адаптивную посадку при длительном ношении. Подошва из резины имеет высокие характеристики прочности и износостойкости. Глубокий протектор ходового слоя подошвы обеспечивает хорошую сцепляемость с поверхностью. Высота без учета толщины низа обуви 22 см.</t>
  </si>
  <si>
    <r>
      <rPr>
        <b/>
        <i/>
        <sz val="25"/>
        <color rgb="FFFF0000"/>
        <rFont val="Calibri"/>
        <family val="2"/>
        <charset val="204"/>
        <scheme val="minor"/>
      </rPr>
      <t>Стоимость доставки рассчитывается индивидуально.</t>
    </r>
    <r>
      <rPr>
        <b/>
        <i/>
        <sz val="28"/>
        <color rgb="FFFF0000"/>
        <rFont val="Calibri"/>
        <family val="2"/>
        <charset val="204"/>
        <scheme val="minor"/>
      </rPr>
      <t xml:space="preserve"> </t>
    </r>
    <r>
      <rPr>
        <b/>
        <i/>
        <sz val="16"/>
        <color rgb="FFFF0000"/>
        <rFont val="Calibri"/>
        <family val="2"/>
        <charset val="204"/>
        <scheme val="minor"/>
      </rPr>
      <t>Точную стоимость доставки вам сообщит менеджер после обработки заказа.</t>
    </r>
  </si>
  <si>
    <t>Шеврон ранговый (по годам) 1 звезда</t>
  </si>
  <si>
    <t>Шеврон ранговый (по годам) 2 звезды</t>
  </si>
  <si>
    <t>Шеврон ранговый (по годам) 3 звезды</t>
  </si>
  <si>
    <t>ЮАШ-2791</t>
  </si>
  <si>
    <t>ЮАШ-2792</t>
  </si>
  <si>
    <t>Флаг Российской Федерации</t>
  </si>
  <si>
    <r>
      <t xml:space="preserve">Для оформления заказа или получения КП, отправьте заполненный бланк на почту: </t>
    </r>
    <r>
      <rPr>
        <b/>
        <sz val="14"/>
        <color rgb="FF0099FF"/>
        <rFont val="Calibri"/>
        <family val="2"/>
        <charset val="204"/>
        <scheme val="minor"/>
      </rPr>
      <t>zakaz@yunarmiya.ru</t>
    </r>
    <r>
      <rPr>
        <b/>
        <sz val="14"/>
        <rFont val="Calibri"/>
        <family val="2"/>
        <charset val="204"/>
        <scheme val="minor"/>
      </rPr>
      <t xml:space="preserve">, </t>
    </r>
    <r>
      <rPr>
        <b/>
        <sz val="14"/>
        <color rgb="FF0099FF"/>
        <rFont val="Calibri"/>
        <family val="2"/>
        <charset val="204"/>
        <scheme val="minor"/>
      </rPr>
      <t>sale@yunarmiya.ru</t>
    </r>
    <r>
      <rPr>
        <b/>
        <sz val="14"/>
        <rFont val="Calibri"/>
        <family val="2"/>
        <charset val="204"/>
        <scheme val="minor"/>
      </rPr>
      <t xml:space="preserve">, телефон: </t>
    </r>
    <r>
      <rPr>
        <b/>
        <sz val="14"/>
        <color rgb="FF0099FF"/>
        <rFont val="Calibri"/>
        <family val="2"/>
        <charset val="204"/>
        <scheme val="minor"/>
      </rPr>
      <t>+7-920-589-68-00</t>
    </r>
    <r>
      <rPr>
        <b/>
        <sz val="14"/>
        <rFont val="Calibri"/>
        <family val="2"/>
        <charset val="204"/>
        <scheme val="minor"/>
      </rPr>
      <t xml:space="preserve">, </t>
    </r>
    <r>
      <rPr>
        <b/>
        <sz val="14"/>
        <color rgb="FF0099FF"/>
        <rFont val="Calibri"/>
        <family val="2"/>
        <charset val="204"/>
        <scheme val="minor"/>
      </rPr>
      <t>+7 (4722) 24-15-45</t>
    </r>
  </si>
  <si>
    <t>ШАПКИ</t>
  </si>
  <si>
    <t>БРЮКИ И ЮБКИ</t>
  </si>
  <si>
    <t>КУРТКИ И ЖИЛЕТЫ</t>
  </si>
  <si>
    <t>БЕРЕТЫ и БЕЙСБОЛКИ</t>
  </si>
  <si>
    <t>ТОЛСТОВКИ</t>
  </si>
  <si>
    <t>КОСТЮМЫ</t>
  </si>
  <si>
    <t>ОБУВЬ</t>
  </si>
  <si>
    <t>ФУТБОЛКИ и РУБАШКИ ПОЛО</t>
  </si>
  <si>
    <t>ЮАН-2801</t>
  </si>
  <si>
    <t>ЮАН-2802</t>
  </si>
  <si>
    <t>ЮАН-2803</t>
  </si>
  <si>
    <t>ЮАН-2804</t>
  </si>
  <si>
    <t>ЮАН-2805</t>
  </si>
  <si>
    <t>ЮАН-2806</t>
  </si>
  <si>
    <t>ЮАН-2807</t>
  </si>
  <si>
    <t>ЮАН-2808</t>
  </si>
  <si>
    <t>ЮАН-2809</t>
  </si>
  <si>
    <t>ЮАН-2810</t>
  </si>
  <si>
    <t>ЮАН-2811</t>
  </si>
  <si>
    <t>ЮАН-2812</t>
  </si>
  <si>
    <t>ЮАН-2813</t>
  </si>
  <si>
    <t>ЮАН-2814</t>
  </si>
  <si>
    <t>ЮАН-2815</t>
  </si>
  <si>
    <t>ЮАН-2816</t>
  </si>
  <si>
    <t>ЮАН-2817</t>
  </si>
  <si>
    <t>ЮАН-2818</t>
  </si>
  <si>
    <t>ЮАН-2819</t>
  </si>
  <si>
    <t>ЮАН-2820</t>
  </si>
  <si>
    <t>ЮАН-2821</t>
  </si>
  <si>
    <t>ЮАН-2822</t>
  </si>
  <si>
    <t>ЮАН-2823</t>
  </si>
  <si>
    <t>ЮАН-2824</t>
  </si>
  <si>
    <t>Комплект №1-К Красный</t>
  </si>
  <si>
    <t>Комплект №1-С Синий</t>
  </si>
  <si>
    <t>Комплект №2-К Красный</t>
  </si>
  <si>
    <t>Комплект №2-С Синий</t>
  </si>
  <si>
    <t>Комплект №3-К Красный</t>
  </si>
  <si>
    <t>Комплект №3-С Синий</t>
  </si>
  <si>
    <t>Комплект №4-К Красный</t>
  </si>
  <si>
    <t>Комплект №4-С Синий</t>
  </si>
  <si>
    <t>Комплект №5-К Красный</t>
  </si>
  <si>
    <t>Комплект №5-С Синий</t>
  </si>
  <si>
    <t>Комплект №6-К Красный</t>
  </si>
  <si>
    <t>Комплект №6-С Синий</t>
  </si>
  <si>
    <t>Комплект №7-К Красный</t>
  </si>
  <si>
    <t>Комплект №7-С Синий</t>
  </si>
  <si>
    <t>Комплект №8-К Красный</t>
  </si>
  <si>
    <t>Комплект №8-С Синий</t>
  </si>
  <si>
    <t>Комплект №9-К Красный</t>
  </si>
  <si>
    <t>Комплект №9-С Синий</t>
  </si>
  <si>
    <t>Комплект №10-К Красный</t>
  </si>
  <si>
    <t>Комплект №10-С Синий</t>
  </si>
  <si>
    <t>Комплект №11-К Красный</t>
  </si>
  <si>
    <t>Комплект №11-С Синий</t>
  </si>
  <si>
    <t>Комплект №12-К Красный</t>
  </si>
  <si>
    <t>Комплект №12-С Синий</t>
  </si>
  <si>
    <t>Комплектация:
ЮАГ-1215	Берет красный
ЮАР-1125	Футболка красная</t>
  </si>
  <si>
    <t>Комплектация:
ЮАГ-1217	Берет синий
ЮАР-1126	Футболка синяя</t>
  </si>
  <si>
    <t>Комплектация:
ЮАГ-1215	Берет красный
ЮАР-1128	Рубашка Поло (короткий рукав) цвет Красный</t>
  </si>
  <si>
    <t>Комплектация:
ЮАГ-1217	Берет синий
ЮАР-1129	Рубашка Поло (короткий рукав) цвет Синий</t>
  </si>
  <si>
    <t>Комплектация:
ЮАГ-1215	Берет красный
ЮАР-1125	Футболка красная
ЮАБ-2350	Брюки универсальные цвет Бежевый
ЮАА-2678	Ремень поясной "Звезда" с пряжкой цвет Хаки
ЮАО-2550	Берцы летние бежевые (демисезонные), красные шнурки</t>
  </si>
  <si>
    <t>Комплектация:
ЮАГ-1217	Берет синий
ЮАР-1126	Футболка синяя
ЮАБ-2351	Брюки универсальные цвет Черный
ЮАА-2678	Ремень поясной "Звезда" с пряжкой цвет Хаки
ЮАО-2551	Берцы летние бежевые (демисезонные), синие шнурки</t>
  </si>
  <si>
    <t>Комплектация:
ЮАГ-1215	Берет красный
ЮАР-1128	Рубашка Поло (короткий рукав) цвет Красный
ЮАБ-2350	Брюки универсальные цвет Бежевый
ЮАА-2678	Ремень поясной "Звезда" с пряжкой цвет Хаки
ЮАО-2550	Берцы летние бежевые (демисезонные), красные шнурки</t>
  </si>
  <si>
    <t>Комплектация:
ЮАГ-1217	Берет синий
ЮАР-1129	Рубашка Поло (короткий рукав) цвет Синий
ЮАБ-2351	Брюки универсальные цвет Черный
ЮАА-2678	Ремень поясной "Звезда" с пряжкой цвет Хаки
ЮАО-2551	Берцы летние бежевые (демисезонные), синие шнурки</t>
  </si>
  <si>
    <t>Комплектация:
ЮАГ-1215	Берет красный
ЮАР-1128	Рубашка Поло (короткий рукав) цвет Красный
ЮАТ-2010	Толстовка Свитшот с карманом цвет Бежевый
ЮАБ-2350	Брюки универсальные цвет Бежевый
ЮАА-2678	Ремень поясной "Звезда" с пряжкой цвет Хаки
ЮАО-2550	Берцы летние бежевые (демисезонные), красные шнурки</t>
  </si>
  <si>
    <t>Комплектация:
ЮАГ-1217	Берет синий
ЮАР-1129	Рубашка Поло (короткий рукав) цвет Синий
ЮАТ-2011	Толстовка Свитшот с карманом цвет Черный
ЮАБ-2351	Брюки универсальные цвет Черный
ЮАА-2678	Ремень поясной "Звезда" с пряжкой цвет Хаки
ЮАО-2551	Берцы летние бежевые (демисезонные), синие шнурки</t>
  </si>
  <si>
    <t>Комплектация:
ЮАГ-1215	Берет красный
ЮАР-1125	Футболка красная
ЮАТ-2014	Жакет флисовый (Джемпер) цвет Бежевый
ЮАБ-2350	Брюки универсальные цвет Бежевый
ЮАА-2678	Ремень поясной "Звезда" с пряжкой цвет Хаки
ЮАО-2550	Берцы летние бежевые (демисезонные), красные шнурки</t>
  </si>
  <si>
    <t>Комплектация:
ЮАГ-1217	Берет синий
ЮАР-1126	Футболка синяя
ЮАТ-2014	Жакет флисовый (Джемпер) цвет Бежевый
ЮАБ-2351	Брюки универсальные цвет Черный
ЮАА-2678	Ремень поясной "Звезда" с пряжкой цвет Хаки
ЮАО-2551	Берцы летние бежевые (демисезонные), синие шнурки</t>
  </si>
  <si>
    <t>Комплектация:
ЮАГ-1215	Берет красный
ЮАР-1128	Рубашка Поло (короткий рукав) цвет Красный
ЮАК-2336	Куртка демисезонная тактическая цвет Бежевый
ЮАБ-2350	Брюки универсальные цвет Бежевый
ЮАА-2678	Ремень поясной "Звезда" с пряжкой цвет Хаки
ЮАО-2550	Берцы летние бежевые (демисезонные), красные шнурки</t>
  </si>
  <si>
    <t>Комплектация:
ЮАГ-1217	Берет синий
ЮАР-1129	Рубашка Поло (короткий рукав) цвет Синий
ЮАК-2336	Куртка демисезонная тактическая цвет Бежевый
ЮАБ-2351	Брюки универсальные цвет Черный
ЮАА-2678	Ремень поясной "Звезда" с пряжкой цвет Хаки
ЮАО-2551	Берцы летние бежевые (демисезонные), синие шнурки</t>
  </si>
  <si>
    <t>Комплектация:
ЮАГ-1215	Берет красный
ЮАР-1128	Рубашка Поло (короткий рукав) цвет Красный
ЮАТ-2010	Толстовка Свитшот с карманом цвет Бежевый
ЮАК-2336	Куртка демисезонная тактическая цвет Бежевый
ЮАБ-2350	Брюки универсальные цвет Бежевый
ЮАА-2678	Ремень поясной "Звезда" с пряжкой цвет Хаки
ЮАО-2550	Берцы летние бежевые (демисезонные), красные шнурки</t>
  </si>
  <si>
    <t>Комплектация:
ЮАГ-1217	Берет синий
ЮАР-1129	Рубашка Поло (короткий рукав) цвет Синий
ЮАТ-2011	Толстовка Свитшот с карманом цвет Черный
ЮАК-2336	Куртка демисезонная тактическая цвет Бежевый
ЮАБ-2351	Брюки универсальные цвет Черный
ЮАА-2678	Ремень поясной "Звезда" с пряжкой цвет Хаки
ЮАО-2551	Берцы летние бежевые (демисезонные), синие шнурки</t>
  </si>
  <si>
    <t>Комплектация:
ЮАГ-1215	Берет красный
ЮАР-1125	Футболка красная
ЮАТ-2014	Жакет флисовый (Джемпер) цвет Бежевый
ЮАК-2336	Куртка демисезонная тактическая цвет Бежевый
ЮАБ-2350	Брюки универсальные цвет Бежевый
ЮАА-2678	Ремень поясной "Звезда" с пряжкой цвет Хаки
ЮАО-2550	Берцы летние бежевые (демисезонные), красные шнурки</t>
  </si>
  <si>
    <t>Комплектация:
ЮАГ-1217	Берет синий
ЮАР-1126	Футболка синяя
ЮАТ-2014	Жакет флисовый (Джемпер) цвет Бежевый
ЮАК-2336	Куртка демисезонная тактическая цвет Бежевый
ЮАБ-2351	Брюки универсальные цвет Черный
ЮАА-2678	Ремень поясной "Звезда" с пряжкой цвет Хаки
ЮАО-2551	Берцы летние бежевые (демисезонные), синие шнурки</t>
  </si>
  <si>
    <t>Комплектация:
ЮАГ-1214	Шапка-ушанка цвет Бежевый
ЮАК-2335	Куртка зимняя цвет Бежевый
ЮАБ-2353	Брюки зимние утепленные цвет Бежевый
ЮАО-2552	Берцы зимние бежевые (утепленные), красные шнурки</t>
  </si>
  <si>
    <t>Комплектация:
ЮАГ-1214	Шапка-ушанка цвет Бежевый
ЮАК-2335	Куртка зимняя цвет Бежевый
ЮАБ-2353	Брюки зимние утепленные цвет Бежевый
ЮАО-2553	Берцы зимние бежевые (утепленные), синие шнурки</t>
  </si>
  <si>
    <t>Комплектация:
ЮАГ-1214	Шапка-ушанка цвет Бежевый
ЮАР-1125	Футболка красная
ЮАТ-2014	Жакет флисовый (Джемпер) цвет Бежевый
ЮАК-2335	Куртка зимняя цвет Бежевый
ЮАБ-2353	Брюки зимние утепленные цвет Бежевый
ЮАА-2678	Ремень поясной "Звезда" с пряжкой цвет Хаки
ЮАО-2552	Берцы зимние бежевые (утепленные), красные шнурки</t>
  </si>
  <si>
    <t>Комплектация:
ЮАГ-1214  Шапка-ушанка цвет Бежевый
ЮАР-1126  Футболка синяя
ЮАТ-2014  Жаккет флисовый (Джемпер) цвет Бежевый
ЮАК-2335  Куртка зимняя цвет Бежевый
ЮАБ-2353  Брюки зимние утепленные цвет Бежевый
ЮАА-2678  Рмень поясной "Звезда" с пряжкой цвет Хаки</t>
  </si>
  <si>
    <t>Комплектация:
ЮАГ-1215	Берет красный
ЮАГ-1214	Шапка-ушанка цвет Бежевый
ЮАР-1125	Футболка красная
ЮАР-1128	Рубашка Поло (короткий рукав) цвет Красный
ЮАТ-2010	Толстовка Свитшот с карманом цвет Бежевый
ЮАТ-2014	Жакет флисовый (Джемпер) цвет Бежевый
ЮАК-2336	Куртка демисезонная тактическая цвет Бежевый
ЮАК-2335	Куртка зимняя цвет Бежевый
ЮАА-2675	Шарф флисовый цвет Красный
ЮАА-2670	Рукавицы флисовые цвет Красные
ЮАБ-2350	Брюки универсальные цвет Бежевый
ЮАБ-2353	Брюки зимние утепленные цвет Бежевый
ЮАА-2678	Ремень поясной "Звезда" с пряжкой цвет Хаки
ЮАО-2550	Берцы летние бежевые (демисезонные), красные шнурки
ЮАО-2552	Берцы зимние бежевые (утепленные), красные шнурки</t>
  </si>
  <si>
    <t>Комплектация:
ЮАГ-1217	Берет синий
ЮАГ-1214	Шапка-ушанка цвет Бежевый
ЮАР-1126	Футболка синяя
ЮАР-1129	Рубашка Поло (короткий рукав) цвет Синий
ЮАТ-2011	Толстовка Свитшот с карманом цвет Черный
ЮАТ-2014	Жакет флисовый (Джемпер) цвет Бежевый
ЮАК-2336	Куртка демисезонная тактическая цвет Бежевый
ЮАК-2335	Куртка зимняя цвет Бежевый
ЮАА-2676	Шарф флисовый цвет Синий
ЮАА-2671	Рукавицы флисовые цвет Синий
ЮАБ-2351	Брюки универсальные цвет Черный
ЮАБ-2353	Брюки зимние утепленные цвет Бежевый
ЮАА-2678	Ремень поясной "Звезда" с пряжкой цвет Хаки
ЮАО-2551	Берцы летние бежевые (демисезонные), синие шнурки
ЮАО-2553	Берцы зимние бежевые (утепленные), синие шнурки</t>
  </si>
  <si>
    <t>Размеры</t>
  </si>
  <si>
    <t>Уточняйте у менеджера</t>
  </si>
  <si>
    <t>Подарочный сертификат на 3000 рублей</t>
  </si>
  <si>
    <t>Подарочный сертификат на 5000 рублей</t>
  </si>
  <si>
    <t>Подарочный сертификат на 10000 рублей</t>
  </si>
  <si>
    <t>Подарочный сертификат на 20000 рублей</t>
  </si>
  <si>
    <t>Подарочный сертификат на 50000 рублей</t>
  </si>
  <si>
    <t>Подарочный сертификат на 100000 рублей</t>
  </si>
  <si>
    <t>ЮПК-101</t>
  </si>
  <si>
    <t>ЮПК-102</t>
  </si>
  <si>
    <t>ЮПК-103</t>
  </si>
  <si>
    <t>ЮПК-104</t>
  </si>
  <si>
    <t>ЮПК-105</t>
  </si>
  <si>
    <t>ЮПК-106</t>
  </si>
  <si>
    <t xml:space="preserve">                             ПОДАРОЧНЫЕ СЕРТИФИКАТЫ</t>
  </si>
  <si>
    <t>Берцы летние (демисезонные) цвет Черные</t>
  </si>
  <si>
    <t>ЮАО-2554</t>
  </si>
  <si>
    <t>Берцы зимние (утепленные) цвет Черные</t>
  </si>
  <si>
    <t>ЮАО-2555</t>
  </si>
  <si>
    <t>Бepцы Юнaрмия (утепленные) 
Bepx ботинoк изготовлeн из нaтуральной кожи (спилoк-вeлюр), комбиниpовaнный c тканью «Cordurа». Подошва из резины имеет высокие характеристики прочности и износостойкости. Глубокий протектор ходового слоя подошвы обеспечивает хорошую сцепляемость с поверхностью. 
Подкладка и вкладная стелька выполнены из шерстина.</t>
  </si>
  <si>
    <t>Бepцы Юнaрмия (дeмиceзoнные) 
Bepx ботинoк изготовлeн из нaтуральной кожи (спилoк-вeлюр), комбиниpовaнный c тканью «Cordurа». Подошва из резины имеет высокие характеристики прочности и износостойкости. Глубокий протектор ходового слоя подошвы обеспечивает хорошую сцепляемость с поверхностью.</t>
  </si>
  <si>
    <t>Костюм спортивный флисовый цвет Хаки, или бежевый</t>
  </si>
  <si>
    <t>ЮАК-2342</t>
  </si>
  <si>
    <t>Костюм утепленный, выполнен из флисовой ткани</t>
  </si>
  <si>
    <t>Костюм спортивный цвет Бежевый</t>
  </si>
  <si>
    <t>ЮАК-2343</t>
  </si>
  <si>
    <t>Костюм состоит из худи и брюк, ткань: Футер, состав 80%хлопок, 20% ПЭ.</t>
  </si>
  <si>
    <t>Брюки тактические "ЮНАPМИЯ" 
Ткань саржевого переплетения, состав: 100% хлопoк, цвет: бежевый. Эpгoномичный кpой, зaстежка гульфика на молнию;
пояс со шлевками под текстильный ремень "Юнармия";
контрастные красные  отделочные строчки. Имеют множество функциональных карманов, стропу с металлическим карабином. Брюки на универсальный рост, подстраивающийся под параметры человека</t>
  </si>
  <si>
    <t>Брюки тактические "ЮНАPМИЯ" 
Ткань саржевого переплетения, состав: 100% хлопoк, цвет: черный. Эpгoномичный кpой, зaстежка гульфика на молнию;
пояс со шлевками под текстильный ремень "Юнармия";
контрастные красные  отделочные строчки. Имеют множество функциональных карманов, стропу с металлическим карабином. Брюки на универсальный рост, подстраивающийся под параметры человека</t>
  </si>
  <si>
    <t>Брюки универсальные "ЮНАPМИЯ" 
Ткань саржевого переплетения, состав: 100% хлопoк, цвет: бежевый. Эpгoномичный кpой, зaстежка гульфика на молнию;
пояс со шлевками под текстильный ремень "Юнармия";
контрастные красные  отделочные строчки. Имеют стропу с металлическим рамкой. Брюки на универсальный рост, подстраивающийся под параметры человека.</t>
  </si>
  <si>
    <t>Брюки универсальные "ЮНАPМИЯ" 
Ткань саржевого переплетения, состав: 100% хлопoк, цвет: черный. Эpгoномичный кpой, зaстежка гульфика на молнию;
пояс со шлевками под текстильный ремень "Юнармия";
контрастные красные  отделочные строчки. Имеют стропу с металлическим рамкой. Брюки на универсальный рост, подстраивающийся под параметры человека.</t>
  </si>
  <si>
    <t>Брюки универсальные "ЮНАPМИЯ" 
Ткань саржевого переплетения, состав: 100% хлопoк, цвет: камуфляж. Эpгoномичный кpой, зaстежка гульфика на молнию;
пояс со шлевками под текстильный ремень "Юнармия";
контрастные красные  отделочные строчки. Имеют стропу с металлическим рамкой. Брюки на универсальный рост, подстраивающийся под параметры человека.</t>
  </si>
  <si>
    <t>Свой размер</t>
  </si>
  <si>
    <t>Hapукавный знaк- шeврон "Юнармия" из ткани жаккaрдoвогo пеpeплетения на липучкe. Paзмep: 80х63мм</t>
  </si>
  <si>
    <t>Hapукавный знaк- шeврон "Герб РФ" из ткани жаккaрдoвогo пеpeплетения на липучкe. Paзмep: 80х63мм</t>
  </si>
  <si>
    <t>Hapукавный знaк- шeврон  "Peгионaльный"-  «Гepб Москвы», «Герб Mоcковcкoй oблacти» и другиx региoнoв нашей страны! из ткани жаккaрдoвогo пеpeплетения на липучкe. Paзмep: 80х63мм</t>
  </si>
  <si>
    <t>ЮАК-2321</t>
  </si>
  <si>
    <t>ЮАК-2320</t>
  </si>
  <si>
    <t>Книжка ЮНАРМЕЙЦА</t>
  </si>
  <si>
    <t>Описание
Личная книжка Юнармейца
Глянцевая твердая обложка.
А6 (105×148 мм)
Вес: 70 г</t>
  </si>
  <si>
    <r>
      <rPr>
        <b/>
        <sz val="14"/>
        <color rgb="FFFF0000"/>
        <rFont val="Arial Black"/>
        <family val="2"/>
        <charset val="204"/>
      </rPr>
      <t>ООО "ГАЛАТЕЯ"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Официальный, лицензированный производитель и поставщик уставной экипировки "ЮНАРМИЯ"</t>
    </r>
    <r>
      <rPr>
        <sz val="11"/>
        <color theme="1"/>
        <rFont val="Calibri"/>
        <family val="2"/>
        <charset val="204"/>
        <scheme val="minor"/>
      </rPr>
      <t xml:space="preserve">
    </t>
    </r>
    <r>
      <rPr>
        <sz val="9"/>
        <color theme="1"/>
        <rFont val="Calibri"/>
        <family val="2"/>
        <charset val="204"/>
        <scheme val="minor"/>
      </rPr>
      <t>Юридический адрес: 309503 Белгородская область, г. Старый Оскол мкр. Дубрава, квартал 2,  д.5</t>
    </r>
    <r>
      <rPr>
        <sz val="10"/>
        <color theme="1"/>
        <rFont val="Calibri"/>
        <family val="2"/>
        <charset val="204"/>
        <scheme val="minor"/>
      </rPr>
      <t xml:space="preserve">
</t>
    </r>
    <r>
      <rPr>
        <sz val="9.5"/>
        <color theme="1"/>
        <rFont val="Calibri"/>
        <family val="2"/>
        <charset val="204"/>
        <scheme val="minor"/>
      </rPr>
      <t>Фактический/почтовый адрес: 309514 Белгородская область, г.Старый Оскол ул.Коммунистическая д.12, кор1, оф.259а</t>
    </r>
    <r>
      <rPr>
        <sz val="11"/>
        <color theme="1"/>
        <rFont val="Calibri"/>
        <family val="2"/>
        <charset val="204"/>
        <scheme val="minor"/>
      </rPr>
      <t xml:space="preserve">
       </t>
    </r>
    <r>
      <rPr>
        <sz val="10.3"/>
        <color theme="1"/>
        <rFont val="Calibri"/>
        <family val="2"/>
        <charset val="204"/>
        <scheme val="minor"/>
      </rPr>
      <t>Тел. +7 (4722) 24-15-45, +7 (4725)41-04-04, +7 920 589-68-00. Эл. почта: zakaz@yunarmiya.ru, sale@yunarmiya.ru.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ИНН 3128122897    /   КПП 312801001   /   ОГРН 1173123012864
Наименование банка: АО "АЛЬФА-БАНК". Расчетный счет: 40702810201050000964
Корреспондентский счет: 30101810200000000593 в ГУ БАНКА РОССИИ ПО ЦФО. БИК: 044525593</t>
    </r>
  </si>
  <si>
    <t xml:space="preserve">                                              АКСЕССУАРЫ</t>
  </si>
  <si>
    <t xml:space="preserve">                                     РЮКЗАКИ и АПТЕЧКИ</t>
  </si>
  <si>
    <t xml:space="preserve">                                                    ФЛАГИ</t>
  </si>
  <si>
    <t xml:space="preserve"> ГОТОВЫЕ КОМПЛЕКТЫ</t>
  </si>
  <si>
    <t>ЮАК-301</t>
  </si>
  <si>
    <t>Китель ЮНАРМИЯ</t>
  </si>
  <si>
    <t>Китель ЮНАРМИЯ — элемент повседневной и парадной формы для участников движения. 
Классический крой — до линии бёдер, свободный, без стеснения движений.
Отложной воротник и центральная застежка на молнии — строгий внешний вид в уставном стиле.
Нагрудные накладные карманы с клапаном на контактной ленте («липучке») — надёжно фиксирует документы, значки или мелкие предметы.
Основная ткань: хлопок 100%, плотность — 210 г/м².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</si>
</sst>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14"/>
      <color rgb="FF0099FF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5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20"/>
      <color theme="0"/>
      <name val="Calibri"/>
      <family val="2"/>
      <charset val="204"/>
      <scheme val="minor"/>
    </font>
    <font>
      <b/>
      <sz val="14"/>
      <color theme="9" tint="-0.499984740745262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b/>
      <sz val="28"/>
      <color rgb="FFC00000"/>
      <name val="Calibri"/>
      <family val="2"/>
      <charset val="204"/>
      <scheme val="minor"/>
    </font>
    <font>
      <b/>
      <i/>
      <u/>
      <sz val="18"/>
      <color rgb="FFFF0000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i/>
      <sz val="20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i/>
      <sz val="25"/>
      <color rgb="FFFF0000"/>
      <name val="Calibri"/>
      <family val="2"/>
      <charset val="204"/>
      <scheme val="minor"/>
    </font>
    <font>
      <b/>
      <i/>
      <sz val="28"/>
      <color rgb="FFFF0000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  <font>
      <sz val="9"/>
      <color rgb="FF2C2D2E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.3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  <font>
      <b/>
      <sz val="14"/>
      <color rgb="FFFF0000"/>
      <name val="Arial Black"/>
      <family val="2"/>
      <charset val="204"/>
    </font>
    <font>
      <b/>
      <sz val="16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rgb="FFFF0000"/>
        <bgColor indexed="31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262">
    <xf numFmtId="0" fontId="0" fillId="0" borderId="0" xfId="0"/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 applyProtection="1">
      <alignment horizontal="center" vertical="center" wrapText="1"/>
      <protection locked="0"/>
    </xf>
    <xf numFmtId="0" fontId="13" fillId="3" borderId="11" xfId="0" applyFont="1" applyFill="1" applyBorder="1" applyAlignment="1" applyProtection="1">
      <alignment horizontal="center" vertical="center" wrapText="1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3" fillId="3" borderId="15" xfId="0" applyFont="1" applyFill="1" applyBorder="1" applyAlignment="1" applyProtection="1">
      <alignment horizontal="center" vertical="center" wrapText="1"/>
      <protection locked="0"/>
    </xf>
    <xf numFmtId="0" fontId="13" fillId="3" borderId="48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50" xfId="0" applyFont="1" applyFill="1" applyBorder="1" applyAlignment="1" applyProtection="1">
      <alignment horizontal="center" vertical="center" wrapText="1"/>
      <protection locked="0"/>
    </xf>
    <xf numFmtId="0" fontId="13" fillId="3" borderId="10" xfId="0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14" fontId="3" fillId="3" borderId="31" xfId="0" applyNumberFormat="1" applyFont="1" applyFill="1" applyBorder="1" applyAlignment="1" applyProtection="1">
      <alignment horizontal="center" vertical="center"/>
      <protection locked="0"/>
    </xf>
    <xf numFmtId="0" fontId="13" fillId="3" borderId="38" xfId="0" applyFont="1" applyFill="1" applyBorder="1" applyAlignment="1" applyProtection="1">
      <alignment horizontal="center" vertical="center" wrapText="1"/>
      <protection locked="0"/>
    </xf>
    <xf numFmtId="0" fontId="13" fillId="3" borderId="24" xfId="0" applyFont="1" applyFill="1" applyBorder="1" applyAlignment="1" applyProtection="1">
      <alignment horizontal="center" vertical="center" wrapText="1"/>
      <protection locked="0"/>
    </xf>
    <xf numFmtId="0" fontId="13" fillId="3" borderId="25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23" fillId="0" borderId="7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23" fillId="0" borderId="60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3" fillId="0" borderId="34" xfId="0" applyFont="1" applyBorder="1"/>
    <xf numFmtId="0" fontId="5" fillId="0" borderId="6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23" fillId="0" borderId="64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23" fillId="0" borderId="63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35" xfId="0" applyFont="1" applyBorder="1"/>
    <xf numFmtId="0" fontId="13" fillId="0" borderId="59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left" vertical="center" wrapText="1"/>
    </xf>
    <xf numFmtId="0" fontId="23" fillId="0" borderId="4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7" fillId="2" borderId="63" xfId="0" applyFont="1" applyFill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left" vertical="center" wrapText="1"/>
    </xf>
    <xf numFmtId="0" fontId="23" fillId="0" borderId="53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7" fillId="2" borderId="64" xfId="0" applyFont="1" applyFill="1" applyBorder="1" applyAlignment="1">
      <alignment horizontal="center" vertical="center" wrapText="1"/>
    </xf>
    <xf numFmtId="0" fontId="13" fillId="0" borderId="49" xfId="0" applyFont="1" applyBorder="1" applyAlignment="1">
      <alignment horizontal="left" vertical="center" wrapText="1"/>
    </xf>
    <xf numFmtId="0" fontId="13" fillId="0" borderId="50" xfId="0" applyFont="1" applyBorder="1"/>
    <xf numFmtId="0" fontId="13" fillId="0" borderId="55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45" xfId="0" applyFont="1" applyBorder="1"/>
    <xf numFmtId="0" fontId="23" fillId="0" borderId="56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left" vertical="center" wrapText="1"/>
    </xf>
    <xf numFmtId="0" fontId="13" fillId="0" borderId="67" xfId="0" applyFont="1" applyBorder="1"/>
    <xf numFmtId="0" fontId="23" fillId="0" borderId="68" xfId="0" applyFont="1" applyBorder="1" applyAlignment="1">
      <alignment horizontal="center" vertical="center" wrapText="1"/>
    </xf>
    <xf numFmtId="0" fontId="17" fillId="2" borderId="71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left" vertical="center" wrapText="1"/>
    </xf>
    <xf numFmtId="0" fontId="13" fillId="0" borderId="49" xfId="0" applyFont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50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0" fontId="23" fillId="0" borderId="5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1" fontId="25" fillId="6" borderId="65" xfId="1" applyNumberFormat="1" applyFont="1" applyFill="1" applyBorder="1" applyAlignment="1">
      <alignment horizontal="center" vertical="center"/>
    </xf>
    <xf numFmtId="1" fontId="25" fillId="6" borderId="78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1" fontId="25" fillId="4" borderId="39" xfId="1" applyNumberFormat="1" applyFont="1" applyFill="1" applyBorder="1" applyAlignment="1">
      <alignment horizontal="center" vertical="center"/>
    </xf>
    <xf numFmtId="1" fontId="25" fillId="4" borderId="75" xfId="1" applyNumberFormat="1" applyFont="1" applyFill="1" applyBorder="1" applyAlignment="1">
      <alignment horizontal="center" vertical="center"/>
    </xf>
    <xf numFmtId="0" fontId="13" fillId="0" borderId="7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76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0" fillId="0" borderId="8" xfId="0" applyBorder="1"/>
    <xf numFmtId="0" fontId="10" fillId="0" borderId="5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45" xfId="0" applyBorder="1"/>
    <xf numFmtId="0" fontId="7" fillId="0" borderId="6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13" fillId="0" borderId="52" xfId="0" applyFont="1" applyBorder="1"/>
    <xf numFmtId="0" fontId="7" fillId="0" borderId="59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1" fontId="25" fillId="4" borderId="74" xfId="1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/>
    <xf numFmtId="0" fontId="13" fillId="0" borderId="25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0" fontId="25" fillId="4" borderId="58" xfId="0" applyFont="1" applyFill="1" applyBorder="1" applyAlignment="1">
      <alignment horizontal="center" vertical="center" wrapText="1"/>
    </xf>
    <xf numFmtId="0" fontId="13" fillId="0" borderId="0" xfId="0" applyFont="1"/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21" fillId="0" borderId="28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4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right" vertical="center" wrapText="1"/>
    </xf>
    <xf numFmtId="3" fontId="32" fillId="0" borderId="0" xfId="0" applyNumberFormat="1" applyFont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26" fillId="4" borderId="54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left" vertical="center" wrapText="1"/>
    </xf>
    <xf numFmtId="0" fontId="26" fillId="4" borderId="3" xfId="0" applyFont="1" applyFill="1" applyBorder="1" applyAlignment="1">
      <alignment horizontal="left" vertical="center" wrapText="1"/>
    </xf>
    <xf numFmtId="0" fontId="26" fillId="4" borderId="0" xfId="0" applyFont="1" applyFill="1" applyAlignment="1">
      <alignment horizontal="left" vertical="center" wrapText="1"/>
    </xf>
    <xf numFmtId="0" fontId="26" fillId="4" borderId="45" xfId="0" applyFont="1" applyFill="1" applyBorder="1" applyAlignment="1">
      <alignment horizontal="left" vertical="center" wrapText="1"/>
    </xf>
    <xf numFmtId="0" fontId="26" fillId="4" borderId="37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45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 applyProtection="1">
      <alignment horizontal="center" vertical="center" wrapText="1"/>
      <protection locked="0"/>
    </xf>
    <xf numFmtId="0" fontId="17" fillId="3" borderId="11" xfId="0" applyFont="1" applyFill="1" applyBorder="1" applyAlignment="1" applyProtection="1">
      <alignment horizontal="center" vertical="center" wrapText="1"/>
      <protection locked="0"/>
    </xf>
    <xf numFmtId="0" fontId="17" fillId="3" borderId="12" xfId="0" applyFont="1" applyFill="1" applyBorder="1" applyAlignment="1" applyProtection="1">
      <alignment horizontal="center" vertical="center" wrapText="1"/>
      <protection locked="0"/>
    </xf>
    <xf numFmtId="0" fontId="17" fillId="3" borderId="19" xfId="0" applyFont="1" applyFill="1" applyBorder="1" applyAlignment="1" applyProtection="1">
      <alignment horizontal="center" vertical="center" wrapText="1"/>
      <protection locked="0"/>
    </xf>
    <xf numFmtId="0" fontId="17" fillId="3" borderId="14" xfId="0" applyFont="1" applyFill="1" applyBorder="1" applyAlignment="1" applyProtection="1">
      <alignment horizontal="center" vertical="center" wrapText="1"/>
      <protection locked="0"/>
    </xf>
    <xf numFmtId="0" fontId="17" fillId="3" borderId="15" xfId="0" applyFont="1" applyFill="1" applyBorder="1" applyAlignment="1" applyProtection="1">
      <alignment horizontal="center" vertical="center" wrapText="1"/>
      <protection locked="0"/>
    </xf>
    <xf numFmtId="0" fontId="17" fillId="3" borderId="10" xfId="0" applyFont="1" applyFill="1" applyBorder="1" applyAlignment="1" applyProtection="1">
      <alignment horizontal="center" vertical="center" wrapText="1"/>
      <protection locked="0"/>
    </xf>
    <xf numFmtId="0" fontId="17" fillId="3" borderId="7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17" fillId="3" borderId="8" xfId="0" applyFont="1" applyFill="1" applyBorder="1" applyAlignment="1" applyProtection="1">
      <alignment horizontal="center" vertical="center" wrapText="1"/>
      <protection locked="0"/>
    </xf>
    <xf numFmtId="0" fontId="13" fillId="3" borderId="11" xfId="0" applyFont="1" applyFill="1" applyBorder="1" applyAlignment="1" applyProtection="1">
      <alignment horizontal="center" vertical="center" wrapText="1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17" fillId="3" borderId="18" xfId="0" applyFont="1" applyFill="1" applyBorder="1" applyAlignment="1" applyProtection="1">
      <alignment horizontal="center" vertical="center" wrapText="1"/>
      <protection locked="0"/>
    </xf>
    <xf numFmtId="0" fontId="17" fillId="3" borderId="71" xfId="0" applyFont="1" applyFill="1" applyBorder="1" applyAlignment="1" applyProtection="1">
      <alignment horizontal="center" vertical="center" wrapText="1"/>
      <protection locked="0"/>
    </xf>
    <xf numFmtId="0" fontId="17" fillId="3" borderId="24" xfId="0" applyFont="1" applyFill="1" applyBorder="1" applyAlignment="1" applyProtection="1">
      <alignment horizontal="center" vertical="center" wrapText="1"/>
      <protection locked="0"/>
    </xf>
    <xf numFmtId="0" fontId="17" fillId="3" borderId="25" xfId="0" applyFont="1" applyFill="1" applyBorder="1" applyAlignment="1" applyProtection="1">
      <alignment horizontal="center" vertical="center" wrapText="1"/>
      <protection locked="0"/>
    </xf>
    <xf numFmtId="0" fontId="26" fillId="4" borderId="9" xfId="0" applyFont="1" applyFill="1" applyBorder="1" applyAlignment="1">
      <alignment horizontal="left" vertical="center" wrapText="1"/>
    </xf>
    <xf numFmtId="0" fontId="26" fillId="4" borderId="54" xfId="0" applyFont="1" applyFill="1" applyBorder="1" applyAlignment="1">
      <alignment horizontal="left" vertical="center" wrapText="1"/>
    </xf>
    <xf numFmtId="0" fontId="26" fillId="4" borderId="4" xfId="0" applyFont="1" applyFill="1" applyBorder="1" applyAlignment="1">
      <alignment horizontal="center" vertical="center" wrapText="1"/>
    </xf>
    <xf numFmtId="1" fontId="25" fillId="4" borderId="37" xfId="1" applyNumberFormat="1" applyFont="1" applyFill="1" applyBorder="1" applyAlignment="1">
      <alignment horizontal="center" vertical="center"/>
    </xf>
    <xf numFmtId="1" fontId="25" fillId="4" borderId="0" xfId="1" applyNumberFormat="1" applyFont="1" applyFill="1" applyAlignment="1">
      <alignment horizontal="center" vertical="center"/>
    </xf>
    <xf numFmtId="1" fontId="25" fillId="4" borderId="16" xfId="1" applyNumberFormat="1" applyFont="1" applyFill="1" applyBorder="1" applyAlignment="1">
      <alignment horizontal="center" vertical="center"/>
    </xf>
    <xf numFmtId="1" fontId="25" fillId="4" borderId="22" xfId="1" applyNumberFormat="1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center" vertical="center" wrapText="1"/>
    </xf>
    <xf numFmtId="0" fontId="13" fillId="3" borderId="60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34" xfId="0" applyFont="1" applyFill="1" applyBorder="1" applyAlignment="1" applyProtection="1">
      <alignment horizontal="center" vertical="center" wrapText="1"/>
      <protection locked="0"/>
    </xf>
    <xf numFmtId="1" fontId="25" fillId="4" borderId="2" xfId="1" applyNumberFormat="1" applyFont="1" applyFill="1" applyBorder="1" applyAlignment="1">
      <alignment horizontal="center" vertical="center"/>
    </xf>
    <xf numFmtId="1" fontId="25" fillId="4" borderId="9" xfId="1" applyNumberFormat="1" applyFont="1" applyFill="1" applyBorder="1" applyAlignment="1">
      <alignment horizontal="center" vertical="center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3" fillId="3" borderId="15" xfId="0" applyFont="1" applyFill="1" applyBorder="1" applyAlignment="1" applyProtection="1">
      <alignment horizontal="center" vertical="center" wrapText="1"/>
      <protection locked="0"/>
    </xf>
    <xf numFmtId="0" fontId="44" fillId="2" borderId="2" xfId="0" applyFont="1" applyFill="1" applyBorder="1" applyAlignment="1">
      <alignment horizontal="center" vertical="center" wrapText="1"/>
    </xf>
    <xf numFmtId="0" fontId="44" fillId="2" borderId="54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31" fillId="5" borderId="2" xfId="1" applyFont="1" applyFill="1" applyBorder="1" applyAlignment="1">
      <alignment horizontal="center" vertical="center"/>
    </xf>
    <xf numFmtId="0" fontId="31" fillId="5" borderId="9" xfId="1" applyFont="1" applyFill="1" applyBorder="1" applyAlignment="1">
      <alignment horizontal="center" vertical="center"/>
    </xf>
    <xf numFmtId="0" fontId="31" fillId="5" borderId="54" xfId="1" applyFont="1" applyFill="1" applyBorder="1" applyAlignment="1">
      <alignment horizontal="center" vertical="center"/>
    </xf>
    <xf numFmtId="0" fontId="25" fillId="4" borderId="61" xfId="0" applyFont="1" applyFill="1" applyBorder="1" applyAlignment="1">
      <alignment horizontal="center" vertical="center" wrapText="1"/>
    </xf>
    <xf numFmtId="0" fontId="25" fillId="4" borderId="62" xfId="0" applyFont="1" applyFill="1" applyBorder="1" applyAlignment="1">
      <alignment horizontal="center" vertical="center" wrapText="1"/>
    </xf>
    <xf numFmtId="1" fontId="25" fillId="4" borderId="61" xfId="1" applyNumberFormat="1" applyFont="1" applyFill="1" applyBorder="1" applyAlignment="1">
      <alignment horizontal="center" vertical="center"/>
    </xf>
    <xf numFmtId="1" fontId="25" fillId="4" borderId="62" xfId="1" applyNumberFormat="1" applyFont="1" applyFill="1" applyBorder="1" applyAlignment="1">
      <alignment horizontal="center" vertical="center"/>
    </xf>
    <xf numFmtId="1" fontId="25" fillId="4" borderId="20" xfId="1" applyNumberFormat="1" applyFont="1" applyFill="1" applyBorder="1" applyAlignment="1">
      <alignment horizontal="center" vertical="center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3" fillId="3" borderId="32" xfId="0" applyFont="1" applyFill="1" applyBorder="1" applyAlignment="1" applyProtection="1">
      <alignment horizontal="center" vertical="center" wrapText="1"/>
      <protection locked="0"/>
    </xf>
    <xf numFmtId="0" fontId="13" fillId="3" borderId="32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13" fillId="3" borderId="32" xfId="0" applyFont="1" applyFill="1" applyBorder="1" applyAlignment="1" applyProtection="1">
      <alignment horizontal="center" vertical="center"/>
      <protection locked="0"/>
    </xf>
    <xf numFmtId="0" fontId="13" fillId="3" borderId="66" xfId="0" applyFont="1" applyFill="1" applyBorder="1" applyAlignment="1" applyProtection="1">
      <alignment horizontal="center" vertical="center"/>
      <protection locked="0"/>
    </xf>
    <xf numFmtId="0" fontId="13" fillId="3" borderId="27" xfId="0" applyFont="1" applyFill="1" applyBorder="1" applyAlignment="1" applyProtection="1">
      <alignment horizontal="center" vertical="center" wrapText="1"/>
      <protection locked="0"/>
    </xf>
    <xf numFmtId="0" fontId="13" fillId="3" borderId="10" xfId="0" applyFont="1" applyFill="1" applyBorder="1" applyAlignment="1" applyProtection="1">
      <alignment horizontal="center" vertical="center" wrapText="1"/>
      <protection locked="0"/>
    </xf>
    <xf numFmtId="0" fontId="13" fillId="3" borderId="63" xfId="0" applyFont="1" applyFill="1" applyBorder="1" applyAlignment="1" applyProtection="1">
      <alignment horizontal="center" vertical="center" wrapText="1"/>
      <protection locked="0"/>
    </xf>
    <xf numFmtId="0" fontId="2" fillId="3" borderId="6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25" fillId="4" borderId="72" xfId="0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horizontal="center" vertical="center" wrapText="1"/>
    </xf>
    <xf numFmtId="0" fontId="25" fillId="4" borderId="5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17" fillId="3" borderId="13" xfId="0" applyFont="1" applyFill="1" applyBorder="1" applyAlignment="1" applyProtection="1">
      <alignment horizontal="center" vertical="center" wrapText="1"/>
      <protection locked="0"/>
    </xf>
    <xf numFmtId="0" fontId="26" fillId="4" borderId="2" xfId="0" applyFont="1" applyFill="1" applyBorder="1" applyAlignment="1">
      <alignment horizontal="left" vertical="center" wrapText="1"/>
    </xf>
    <xf numFmtId="0" fontId="17" fillId="3" borderId="70" xfId="0" applyFont="1" applyFill="1" applyBorder="1" applyAlignment="1" applyProtection="1">
      <alignment horizontal="center" vertical="center" wrapText="1"/>
      <protection locked="0"/>
    </xf>
    <xf numFmtId="0" fontId="17" fillId="3" borderId="52" xfId="0" applyFont="1" applyFill="1" applyBorder="1" applyAlignment="1" applyProtection="1">
      <alignment horizontal="center" vertical="center" wrapText="1"/>
      <protection locked="0"/>
    </xf>
    <xf numFmtId="0" fontId="13" fillId="3" borderId="52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9D61FD3-BDEE-4C68-BA57-E974AC84B622}"/>
  </cellStyles>
  <dxfs count="0"/>
  <tableStyles count="0" defaultTableStyle="TableStyleMedium2" defaultPivotStyle="PivotStyleLight16"/>
  <colors>
    <mruColors>
      <color rgb="FF0099FF"/>
      <color rgb="FF212121"/>
      <color rgb="FF1C1C1C"/>
      <color rgb="FF29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jpe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jpg"/><Relationship Id="rId5" Type="http://schemas.openxmlformats.org/officeDocument/2006/relationships/image" Target="../media/image5.jpe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54" Type="http://schemas.openxmlformats.org/officeDocument/2006/relationships/image" Target="../media/image54.jpe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jpe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56" Type="http://schemas.openxmlformats.org/officeDocument/2006/relationships/image" Target="../media/image56.jpe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3" Type="http://schemas.openxmlformats.org/officeDocument/2006/relationships/image" Target="../media/image3.png"/><Relationship Id="rId25" Type="http://schemas.openxmlformats.org/officeDocument/2006/relationships/image" Target="../media/image25.jpe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52" Type="http://schemas.openxmlformats.org/officeDocument/2006/relationships/image" Target="../media/image52.jpe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59530</xdr:colOff>
      <xdr:row>0</xdr:row>
      <xdr:rowOff>73776</xdr:rowOff>
    </xdr:from>
    <xdr:to>
      <xdr:col>3</xdr:col>
      <xdr:colOff>636737</xdr:colOff>
      <xdr:row>5</xdr:row>
      <xdr:rowOff>487680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A945C365-A234-426D-B301-9A9E9E90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0" y="73776"/>
          <a:ext cx="4509127" cy="1343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214313</xdr:colOff>
      <xdr:row>18</xdr:row>
      <xdr:rowOff>133350</xdr:rowOff>
    </xdr:from>
    <xdr:to>
      <xdr:col>2</xdr:col>
      <xdr:colOff>883545</xdr:colOff>
      <xdr:row>18</xdr:row>
      <xdr:rowOff>897093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D6712DA-2F4B-427C-A69C-B2A08F52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2824163" y="10334625"/>
          <a:ext cx="669232" cy="763743"/>
        </a:xfrm>
        <a:prstGeom prst="rect">
          <a:avLst/>
        </a:prstGeom>
      </xdr:spPr>
    </xdr:pic>
    <xdr:clientData/>
  </xdr:twoCellAnchor>
  <xdr:twoCellAnchor>
    <xdr:from>
      <xdr:col>2</xdr:col>
      <xdr:colOff>171451</xdr:colOff>
      <xdr:row>41</xdr:row>
      <xdr:rowOff>19049</xdr:rowOff>
    </xdr:from>
    <xdr:to>
      <xdr:col>2</xdr:col>
      <xdr:colOff>998353</xdr:colOff>
      <xdr:row>41</xdr:row>
      <xdr:rowOff>924983</xdr:rowOff>
    </xdr:to>
    <xdr:pic>
      <xdr:nvPicPr>
        <xdr:cNvPr id="18" name="Рисунок 1">
          <a:extLst>
            <a:ext uri="{FF2B5EF4-FFF2-40B4-BE49-F238E27FC236}">
              <a16:creationId xmlns:a16="http://schemas.microsoft.com/office/drawing/2014/main" id="{C0941BE0-EB54-49A6-9274-6DD155FA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6" y="19640549"/>
          <a:ext cx="826902" cy="9059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238125</xdr:colOff>
      <xdr:row>28</xdr:row>
      <xdr:rowOff>93951</xdr:rowOff>
    </xdr:from>
    <xdr:to>
      <xdr:col>2</xdr:col>
      <xdr:colOff>928687</xdr:colOff>
      <xdr:row>28</xdr:row>
      <xdr:rowOff>809625</xdr:rowOff>
    </xdr:to>
    <xdr:pic>
      <xdr:nvPicPr>
        <xdr:cNvPr id="19" name="Рисунок 18" descr="Шапка флисовая «Юнармия» — купить в городе Самара, цена, фото — СПЛАВ">
          <a:extLst>
            <a:ext uri="{FF2B5EF4-FFF2-40B4-BE49-F238E27FC236}">
              <a16:creationId xmlns:a16="http://schemas.microsoft.com/office/drawing/2014/main" id="{E62CAA3E-998F-48D4-BCA7-E94E7C566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594" y="6392357"/>
          <a:ext cx="690562" cy="71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206374</xdr:colOff>
      <xdr:row>29</xdr:row>
      <xdr:rowOff>50298</xdr:rowOff>
    </xdr:from>
    <xdr:to>
      <xdr:col>2</xdr:col>
      <xdr:colOff>964406</xdr:colOff>
      <xdr:row>29</xdr:row>
      <xdr:rowOff>949026</xdr:rowOff>
    </xdr:to>
    <xdr:pic>
      <xdr:nvPicPr>
        <xdr:cNvPr id="20" name="Рисунок 19" descr="Шапка флисовая Юнармия">
          <a:extLst>
            <a:ext uri="{FF2B5EF4-FFF2-40B4-BE49-F238E27FC236}">
              <a16:creationId xmlns:a16="http://schemas.microsoft.com/office/drawing/2014/main" id="{30EE9DFB-AE65-431A-975C-CAB0AF79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3843" y="7325017"/>
          <a:ext cx="758032" cy="898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222250</xdr:colOff>
      <xdr:row>30</xdr:row>
      <xdr:rowOff>55837</xdr:rowOff>
    </xdr:from>
    <xdr:to>
      <xdr:col>2</xdr:col>
      <xdr:colOff>904875</xdr:colOff>
      <xdr:row>30</xdr:row>
      <xdr:rowOff>945614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CB3EABB6-CCEC-4FEE-8BB0-4B35F0D4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467" y="20694102"/>
          <a:ext cx="682625" cy="889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126999</xdr:colOff>
      <xdr:row>27</xdr:row>
      <xdr:rowOff>47624</xdr:rowOff>
    </xdr:from>
    <xdr:to>
      <xdr:col>2</xdr:col>
      <xdr:colOff>1056332</xdr:colOff>
      <xdr:row>28</xdr:row>
      <xdr:rowOff>0</xdr:rowOff>
    </xdr:to>
    <xdr:pic>
      <xdr:nvPicPr>
        <xdr:cNvPr id="22" name="Рисунок 21" descr="Шапка-ушанка «Юнармия» — купить в городе Самара, цена, фото — СПЛАВ">
          <a:extLst>
            <a:ext uri="{FF2B5EF4-FFF2-40B4-BE49-F238E27FC236}">
              <a16:creationId xmlns:a16="http://schemas.microsoft.com/office/drawing/2014/main" id="{55BC61AA-C548-41A1-BC08-609F5A65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4" y="6873874"/>
          <a:ext cx="929333" cy="904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206655</xdr:colOff>
      <xdr:row>31</xdr:row>
      <xdr:rowOff>49213</xdr:rowOff>
    </xdr:from>
    <xdr:to>
      <xdr:col>2</xdr:col>
      <xdr:colOff>891863</xdr:colOff>
      <xdr:row>31</xdr:row>
      <xdr:rowOff>923925</xdr:rowOff>
    </xdr:to>
    <xdr:pic>
      <xdr:nvPicPr>
        <xdr:cNvPr id="23" name="Рисунок 22" descr="Купить шапка трикотажная черная от производителя - Арсенал">
          <a:extLst>
            <a:ext uri="{FF2B5EF4-FFF2-40B4-BE49-F238E27FC236}">
              <a16:creationId xmlns:a16="http://schemas.microsoft.com/office/drawing/2014/main" id="{DF5AC22D-6133-4CB1-9271-F2D3E255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505" y="9278938"/>
          <a:ext cx="685208" cy="874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14</xdr:row>
      <xdr:rowOff>31750</xdr:rowOff>
    </xdr:from>
    <xdr:to>
      <xdr:col>2</xdr:col>
      <xdr:colOff>1031875</xdr:colOff>
      <xdr:row>15</xdr:row>
      <xdr:rowOff>0</xdr:rowOff>
    </xdr:to>
    <xdr:pic>
      <xdr:nvPicPr>
        <xdr:cNvPr id="24" name="Рисунок 23" descr="Красный берет «Юнармия» с большим значком всего за 820 руб. | Юнармия Москва">
          <a:extLst>
            <a:ext uri="{FF2B5EF4-FFF2-40B4-BE49-F238E27FC236}">
              <a16:creationId xmlns:a16="http://schemas.microsoft.com/office/drawing/2014/main" id="{1EC52971-975E-4521-8661-D16E4BB5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5" y="7826375"/>
          <a:ext cx="936625" cy="936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304800</xdr:colOff>
      <xdr:row>15</xdr:row>
      <xdr:rowOff>304800</xdr:rowOff>
    </xdr:to>
    <xdr:sp macro="" textlink="">
      <xdr:nvSpPr>
        <xdr:cNvPr id="1040" name="AutoShape 16">
          <a:extLst>
            <a:ext uri="{FF2B5EF4-FFF2-40B4-BE49-F238E27FC236}">
              <a16:creationId xmlns:a16="http://schemas.microsoft.com/office/drawing/2014/main" id="{520EEEE7-1721-46F0-B49F-93BFEA2273DF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80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313690</xdr:colOff>
      <xdr:row>15</xdr:row>
      <xdr:rowOff>152400</xdr:rowOff>
    </xdr:from>
    <xdr:to>
      <xdr:col>2</xdr:col>
      <xdr:colOff>883920</xdr:colOff>
      <xdr:row>15</xdr:row>
      <xdr:rowOff>910047</xdr:rowOff>
    </xdr:to>
    <xdr:pic>
      <xdr:nvPicPr>
        <xdr:cNvPr id="26" name="Рисунок 25" descr="Берет Юнармия 146790988 купить за 1 040 ₽ в интернет-магазине Wildberries">
          <a:extLst>
            <a:ext uri="{FF2B5EF4-FFF2-40B4-BE49-F238E27FC236}">
              <a16:creationId xmlns:a16="http://schemas.microsoft.com/office/drawing/2014/main" id="{E5668EB8-CEB0-4D6D-A3B3-57011197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930" y="6781800"/>
          <a:ext cx="570230" cy="757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172720</xdr:colOff>
      <xdr:row>16</xdr:row>
      <xdr:rowOff>15240</xdr:rowOff>
    </xdr:from>
    <xdr:to>
      <xdr:col>2</xdr:col>
      <xdr:colOff>1066342</xdr:colOff>
      <xdr:row>16</xdr:row>
      <xdr:rowOff>911860</xdr:rowOff>
    </xdr:to>
    <xdr:pic>
      <xdr:nvPicPr>
        <xdr:cNvPr id="27" name="Рисунок 26" descr="Синий берет «Юнармия» с большим значком всего за 820 руб. | Юнармия Москва">
          <a:extLst>
            <a:ext uri="{FF2B5EF4-FFF2-40B4-BE49-F238E27FC236}">
              <a16:creationId xmlns:a16="http://schemas.microsoft.com/office/drawing/2014/main" id="{C9706BC1-E131-4426-8280-DB01899F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4960" y="7620000"/>
          <a:ext cx="893622" cy="896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79376</xdr:colOff>
      <xdr:row>17</xdr:row>
      <xdr:rowOff>91440</xdr:rowOff>
    </xdr:from>
    <xdr:to>
      <xdr:col>2</xdr:col>
      <xdr:colOff>1079500</xdr:colOff>
      <xdr:row>17</xdr:row>
      <xdr:rowOff>917481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40298BD3-E963-44F8-A389-B01C6D00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1616" y="8671560"/>
          <a:ext cx="1000124" cy="826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251513</xdr:colOff>
      <xdr:row>35</xdr:row>
      <xdr:rowOff>104995</xdr:rowOff>
    </xdr:from>
    <xdr:to>
      <xdr:col>2</xdr:col>
      <xdr:colOff>918263</xdr:colOff>
      <xdr:row>35</xdr:row>
      <xdr:rowOff>872171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5A3FBED8-10A7-4DD0-9AE7-2DA38A8B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5730" y="25003115"/>
          <a:ext cx="666750" cy="76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206376</xdr:colOff>
      <xdr:row>52</xdr:row>
      <xdr:rowOff>67736</xdr:rowOff>
    </xdr:from>
    <xdr:to>
      <xdr:col>2</xdr:col>
      <xdr:colOff>904876</xdr:colOff>
      <xdr:row>52</xdr:row>
      <xdr:rowOff>914400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FBFE6202-23CB-41DC-8DF3-F702CDB1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51" y="25705861"/>
          <a:ext cx="698500" cy="846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53</xdr:row>
      <xdr:rowOff>60787</xdr:rowOff>
    </xdr:from>
    <xdr:to>
      <xdr:col>2</xdr:col>
      <xdr:colOff>873125</xdr:colOff>
      <xdr:row>53</xdr:row>
      <xdr:rowOff>900907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81D4BAA1-258A-46ED-8A09-3959C754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594" y="30112162"/>
          <a:ext cx="635000" cy="84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111125</xdr:colOff>
      <xdr:row>50</xdr:row>
      <xdr:rowOff>91837</xdr:rowOff>
    </xdr:from>
    <xdr:to>
      <xdr:col>2</xdr:col>
      <xdr:colOff>1016000</xdr:colOff>
      <xdr:row>50</xdr:row>
      <xdr:rowOff>923924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C5A9DFA3-1E20-4536-A2D5-5FC08855A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0" y="23793212"/>
          <a:ext cx="904875" cy="832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222250</xdr:colOff>
      <xdr:row>39</xdr:row>
      <xdr:rowOff>64265</xdr:rowOff>
    </xdr:from>
    <xdr:to>
      <xdr:col>2</xdr:col>
      <xdr:colOff>936625</xdr:colOff>
      <xdr:row>39</xdr:row>
      <xdr:rowOff>931333</xdr:rowOff>
    </xdr:to>
    <xdr:pic>
      <xdr:nvPicPr>
        <xdr:cNvPr id="35" name="Рисунок 2">
          <a:extLst>
            <a:ext uri="{FF2B5EF4-FFF2-40B4-BE49-F238E27FC236}">
              <a16:creationId xmlns:a16="http://schemas.microsoft.com/office/drawing/2014/main" id="{DDD76F8F-25E8-461A-91D4-3F335F769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467" y="28818289"/>
          <a:ext cx="714375" cy="86706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206375</xdr:colOff>
      <xdr:row>40</xdr:row>
      <xdr:rowOff>63500</xdr:rowOff>
    </xdr:from>
    <xdr:to>
      <xdr:col>2</xdr:col>
      <xdr:colOff>955336</xdr:colOff>
      <xdr:row>41</xdr:row>
      <xdr:rowOff>0</xdr:rowOff>
    </xdr:to>
    <xdr:pic>
      <xdr:nvPicPr>
        <xdr:cNvPr id="36" name="Рисунок 1">
          <a:extLst>
            <a:ext uri="{FF2B5EF4-FFF2-40B4-BE49-F238E27FC236}">
              <a16:creationId xmlns:a16="http://schemas.microsoft.com/office/drawing/2014/main" id="{DD284A24-FB13-49CB-901B-8416EDC1D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50" y="18716625"/>
          <a:ext cx="748961" cy="904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222927</xdr:colOff>
      <xdr:row>75</xdr:row>
      <xdr:rowOff>29263</xdr:rowOff>
    </xdr:from>
    <xdr:to>
      <xdr:col>2</xdr:col>
      <xdr:colOff>936080</xdr:colOff>
      <xdr:row>75</xdr:row>
      <xdr:rowOff>934138</xdr:rowOff>
    </xdr:to>
    <xdr:pic>
      <xdr:nvPicPr>
        <xdr:cNvPr id="38" name="Рисунок 3">
          <a:extLst>
            <a:ext uri="{FF2B5EF4-FFF2-40B4-BE49-F238E27FC236}">
              <a16:creationId xmlns:a16="http://schemas.microsoft.com/office/drawing/2014/main" id="{A160288C-6E29-4F09-9968-B6653E92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7144" y="64734998"/>
          <a:ext cx="713153" cy="904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238125</xdr:colOff>
      <xdr:row>65</xdr:row>
      <xdr:rowOff>79375</xdr:rowOff>
    </xdr:from>
    <xdr:to>
      <xdr:col>2</xdr:col>
      <xdr:colOff>893669</xdr:colOff>
      <xdr:row>65</xdr:row>
      <xdr:rowOff>920750</xdr:rowOff>
    </xdr:to>
    <xdr:pic>
      <xdr:nvPicPr>
        <xdr:cNvPr id="39" name="Рисунок 1">
          <a:extLst>
            <a:ext uri="{FF2B5EF4-FFF2-40B4-BE49-F238E27FC236}">
              <a16:creationId xmlns:a16="http://schemas.microsoft.com/office/drawing/2014/main" id="{92FAA635-CE37-4B08-A314-0F5C9D08D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0" y="29797375"/>
          <a:ext cx="655544" cy="841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222250</xdr:colOff>
      <xdr:row>103</xdr:row>
      <xdr:rowOff>63500</xdr:rowOff>
    </xdr:from>
    <xdr:to>
      <xdr:col>2</xdr:col>
      <xdr:colOff>936625</xdr:colOff>
      <xdr:row>103</xdr:row>
      <xdr:rowOff>958431</xdr:rowOff>
    </xdr:to>
    <xdr:pic>
      <xdr:nvPicPr>
        <xdr:cNvPr id="40" name="Рисунок 3">
          <a:extLst>
            <a:ext uri="{FF2B5EF4-FFF2-40B4-BE49-F238E27FC236}">
              <a16:creationId xmlns:a16="http://schemas.microsoft.com/office/drawing/2014/main" id="{364C35E7-099B-4BB2-BC34-5264CD29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69135625"/>
          <a:ext cx="714375" cy="8949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222251</xdr:colOff>
      <xdr:row>102</xdr:row>
      <xdr:rowOff>15875</xdr:rowOff>
    </xdr:from>
    <xdr:to>
      <xdr:col>2</xdr:col>
      <xdr:colOff>952501</xdr:colOff>
      <xdr:row>102</xdr:row>
      <xdr:rowOff>930694</xdr:rowOff>
    </xdr:to>
    <xdr:pic>
      <xdr:nvPicPr>
        <xdr:cNvPr id="41" name="Рисунок 4">
          <a:extLst>
            <a:ext uri="{FF2B5EF4-FFF2-40B4-BE49-F238E27FC236}">
              <a16:creationId xmlns:a16="http://schemas.microsoft.com/office/drawing/2014/main" id="{3439C081-EF13-449E-AE52-746DAD56E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6" y="68119625"/>
          <a:ext cx="730250" cy="91481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222250</xdr:colOff>
      <xdr:row>98</xdr:row>
      <xdr:rowOff>79375</xdr:rowOff>
    </xdr:from>
    <xdr:to>
      <xdr:col>2</xdr:col>
      <xdr:colOff>952500</xdr:colOff>
      <xdr:row>98</xdr:row>
      <xdr:rowOff>894757</xdr:rowOff>
    </xdr:to>
    <xdr:pic>
      <xdr:nvPicPr>
        <xdr:cNvPr id="42" name="Рисунок 5">
          <a:extLst>
            <a:ext uri="{FF2B5EF4-FFF2-40B4-BE49-F238E27FC236}">
              <a16:creationId xmlns:a16="http://schemas.microsoft.com/office/drawing/2014/main" id="{ED6331D6-058D-4618-9D64-ADB50129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63341250"/>
          <a:ext cx="730250" cy="8153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63500</xdr:colOff>
      <xdr:row>104</xdr:row>
      <xdr:rowOff>333375</xdr:rowOff>
    </xdr:from>
    <xdr:to>
      <xdr:col>2</xdr:col>
      <xdr:colOff>1063625</xdr:colOff>
      <xdr:row>104</xdr:row>
      <xdr:rowOff>695325</xdr:rowOff>
    </xdr:to>
    <xdr:pic>
      <xdr:nvPicPr>
        <xdr:cNvPr id="47" name="Рисунок 13">
          <a:extLst>
            <a:ext uri="{FF2B5EF4-FFF2-40B4-BE49-F238E27FC236}">
              <a16:creationId xmlns:a16="http://schemas.microsoft.com/office/drawing/2014/main" id="{1D79DFED-5009-4A63-82BC-478D7DC8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875" y="70373875"/>
          <a:ext cx="10001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111125</xdr:colOff>
      <xdr:row>105</xdr:row>
      <xdr:rowOff>142875</xdr:rowOff>
    </xdr:from>
    <xdr:to>
      <xdr:col>2</xdr:col>
      <xdr:colOff>939800</xdr:colOff>
      <xdr:row>105</xdr:row>
      <xdr:rowOff>781050</xdr:rowOff>
    </xdr:to>
    <xdr:pic>
      <xdr:nvPicPr>
        <xdr:cNvPr id="50" name="Рисунок 6">
          <a:extLst>
            <a:ext uri="{FF2B5EF4-FFF2-40B4-BE49-F238E27FC236}">
              <a16:creationId xmlns:a16="http://schemas.microsoft.com/office/drawing/2014/main" id="{5F041989-4F26-42EE-BC9C-BE9B1E42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0" y="74263250"/>
          <a:ext cx="828675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206376</xdr:colOff>
      <xdr:row>79</xdr:row>
      <xdr:rowOff>47625</xdr:rowOff>
    </xdr:from>
    <xdr:to>
      <xdr:col>2</xdr:col>
      <xdr:colOff>904876</xdr:colOff>
      <xdr:row>79</xdr:row>
      <xdr:rowOff>954872</xdr:rowOff>
    </xdr:to>
    <xdr:pic>
      <xdr:nvPicPr>
        <xdr:cNvPr id="52" name="Рисунок 4">
          <a:extLst>
            <a:ext uri="{FF2B5EF4-FFF2-40B4-BE49-F238E27FC236}">
              <a16:creationId xmlns:a16="http://schemas.microsoft.com/office/drawing/2014/main" id="{7A3AC81E-2762-4BF7-AE57-A9FFE626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51" y="41386125"/>
          <a:ext cx="698500" cy="9072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238125</xdr:colOff>
      <xdr:row>33</xdr:row>
      <xdr:rowOff>63719</xdr:rowOff>
    </xdr:from>
    <xdr:to>
      <xdr:col>2</xdr:col>
      <xdr:colOff>929228</xdr:colOff>
      <xdr:row>33</xdr:row>
      <xdr:rowOff>908892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5E488D0A-FDFD-44F8-8FA0-132032D22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2342" y="23033888"/>
          <a:ext cx="691103" cy="845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222251</xdr:colOff>
      <xdr:row>34</xdr:row>
      <xdr:rowOff>100988</xdr:rowOff>
    </xdr:from>
    <xdr:to>
      <xdr:col>2</xdr:col>
      <xdr:colOff>910497</xdr:colOff>
      <xdr:row>34</xdr:row>
      <xdr:rowOff>899712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74E67A8A-ADAF-40F4-92C1-FA1B91B6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468" y="24035133"/>
          <a:ext cx="688246" cy="798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206375</xdr:colOff>
      <xdr:row>42</xdr:row>
      <xdr:rowOff>27782</xdr:rowOff>
    </xdr:from>
    <xdr:to>
      <xdr:col>2</xdr:col>
      <xdr:colOff>914448</xdr:colOff>
      <xdr:row>42</xdr:row>
      <xdr:rowOff>946944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20A0E1BF-9B6F-4951-B135-334F533F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3844" y="23816470"/>
          <a:ext cx="708073" cy="919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244475</xdr:colOff>
      <xdr:row>64</xdr:row>
      <xdr:rowOff>32730</xdr:rowOff>
    </xdr:from>
    <xdr:to>
      <xdr:col>2</xdr:col>
      <xdr:colOff>900582</xdr:colOff>
      <xdr:row>65</xdr:row>
      <xdr:rowOff>3175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F31D6A96-080E-48D8-9E07-7CE7CF7F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0" y="28893480"/>
          <a:ext cx="656107" cy="941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317501</xdr:colOff>
      <xdr:row>101</xdr:row>
      <xdr:rowOff>15875</xdr:rowOff>
    </xdr:from>
    <xdr:to>
      <xdr:col>2</xdr:col>
      <xdr:colOff>793751</xdr:colOff>
      <xdr:row>101</xdr:row>
      <xdr:rowOff>934081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5C62D39D-2CE9-4708-AB18-F37B5698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6" y="67151250"/>
          <a:ext cx="476250" cy="918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222251</xdr:colOff>
      <xdr:row>43</xdr:row>
      <xdr:rowOff>47626</xdr:rowOff>
    </xdr:from>
    <xdr:to>
      <xdr:col>2</xdr:col>
      <xdr:colOff>890922</xdr:colOff>
      <xdr:row>43</xdr:row>
      <xdr:rowOff>936625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5BD741CF-9002-4F30-8C92-49813CDE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6" y="21605876"/>
          <a:ext cx="668671" cy="88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393436</xdr:colOff>
      <xdr:row>71</xdr:row>
      <xdr:rowOff>54579</xdr:rowOff>
    </xdr:from>
    <xdr:to>
      <xdr:col>2</xdr:col>
      <xdr:colOff>764880</xdr:colOff>
      <xdr:row>71</xdr:row>
      <xdr:rowOff>927254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632D8376-6122-49BD-8B5F-19F520339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653" y="60904410"/>
          <a:ext cx="371444" cy="872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381001</xdr:colOff>
      <xdr:row>73</xdr:row>
      <xdr:rowOff>31994</xdr:rowOff>
    </xdr:from>
    <xdr:to>
      <xdr:col>2</xdr:col>
      <xdr:colOff>746125</xdr:colOff>
      <xdr:row>73</xdr:row>
      <xdr:rowOff>947397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18BFB99B-708E-48EF-98A6-3F6AE92C6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4376" y="35560244"/>
          <a:ext cx="365124" cy="915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174625</xdr:colOff>
      <xdr:row>77</xdr:row>
      <xdr:rowOff>113564</xdr:rowOff>
    </xdr:from>
    <xdr:to>
      <xdr:col>2</xdr:col>
      <xdr:colOff>936625</xdr:colOff>
      <xdr:row>77</xdr:row>
      <xdr:rowOff>927100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9DBBDEBD-F76E-4376-8BAD-BEF927BE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515314"/>
          <a:ext cx="762000" cy="813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158750</xdr:colOff>
      <xdr:row>51</xdr:row>
      <xdr:rowOff>19845</xdr:rowOff>
    </xdr:from>
    <xdr:to>
      <xdr:col>2</xdr:col>
      <xdr:colOff>1000125</xdr:colOff>
      <xdr:row>52</xdr:row>
      <xdr:rowOff>3898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663B615F-73F5-4036-A65C-FEA94940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6219" y="28118595"/>
          <a:ext cx="841375" cy="953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206375</xdr:colOff>
      <xdr:row>97</xdr:row>
      <xdr:rowOff>152745</xdr:rowOff>
    </xdr:from>
    <xdr:to>
      <xdr:col>2</xdr:col>
      <xdr:colOff>873125</xdr:colOff>
      <xdr:row>97</xdr:row>
      <xdr:rowOff>739775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6853FAB-8AA1-45EB-B47E-FAC482B0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50" y="62446245"/>
          <a:ext cx="666750" cy="587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174625</xdr:colOff>
      <xdr:row>106</xdr:row>
      <xdr:rowOff>129655</xdr:rowOff>
    </xdr:from>
    <xdr:to>
      <xdr:col>2</xdr:col>
      <xdr:colOff>1000140</xdr:colOff>
      <xdr:row>106</xdr:row>
      <xdr:rowOff>889000</xdr:rowOff>
    </xdr:to>
    <xdr:pic>
      <xdr:nvPicPr>
        <xdr:cNvPr id="73" name="Рисунок 72" descr="Погоны Юнармия">
          <a:extLst>
            <a:ext uri="{FF2B5EF4-FFF2-40B4-BE49-F238E27FC236}">
              <a16:creationId xmlns:a16="http://schemas.microsoft.com/office/drawing/2014/main" id="{44C19ACA-F417-4033-AD3B-61A3E53CD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6186780"/>
          <a:ext cx="825515" cy="759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174625</xdr:colOff>
      <xdr:row>107</xdr:row>
      <xdr:rowOff>63499</xdr:rowOff>
    </xdr:from>
    <xdr:to>
      <xdr:col>2</xdr:col>
      <xdr:colOff>1050156</xdr:colOff>
      <xdr:row>107</xdr:row>
      <xdr:rowOff>889000</xdr:rowOff>
    </xdr:to>
    <xdr:pic>
      <xdr:nvPicPr>
        <xdr:cNvPr id="74" name="Рисунок 73" descr="Погоны Юнармия">
          <a:extLst>
            <a:ext uri="{FF2B5EF4-FFF2-40B4-BE49-F238E27FC236}">
              <a16:creationId xmlns:a16="http://schemas.microsoft.com/office/drawing/2014/main" id="{68D3AC93-17ED-4AD9-A89D-55973CAD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7088999"/>
          <a:ext cx="875531" cy="825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111125</xdr:colOff>
      <xdr:row>108</xdr:row>
      <xdr:rowOff>79374</xdr:rowOff>
    </xdr:from>
    <xdr:to>
      <xdr:col>2</xdr:col>
      <xdr:colOff>1005786</xdr:colOff>
      <xdr:row>109</xdr:row>
      <xdr:rowOff>3174</xdr:rowOff>
    </xdr:to>
    <xdr:pic>
      <xdr:nvPicPr>
        <xdr:cNvPr id="75" name="Рисунок 74" descr="Нарукавный знак- шеврон Юнармия">
          <a:extLst>
            <a:ext uri="{FF2B5EF4-FFF2-40B4-BE49-F238E27FC236}">
              <a16:creationId xmlns:a16="http://schemas.microsoft.com/office/drawing/2014/main" id="{E76069E9-0931-4934-93E6-3E81C6CEE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0" y="78073249"/>
          <a:ext cx="894661" cy="892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95251</xdr:colOff>
      <xdr:row>109</xdr:row>
      <xdr:rowOff>123904</xdr:rowOff>
    </xdr:from>
    <xdr:to>
      <xdr:col>2</xdr:col>
      <xdr:colOff>1079500</xdr:colOff>
      <xdr:row>109</xdr:row>
      <xdr:rowOff>860424</xdr:rowOff>
    </xdr:to>
    <xdr:pic>
      <xdr:nvPicPr>
        <xdr:cNvPr id="76" name="Рисунок 75" descr="Шеврон Юнармия">
          <a:extLst>
            <a:ext uri="{FF2B5EF4-FFF2-40B4-BE49-F238E27FC236}">
              <a16:creationId xmlns:a16="http://schemas.microsoft.com/office/drawing/2014/main" id="{95DD9D69-37A8-4F2E-8A62-DD117D19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6" y="79086154"/>
          <a:ext cx="984249" cy="73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110</xdr:row>
      <xdr:rowOff>20673</xdr:rowOff>
    </xdr:from>
    <xdr:to>
      <xdr:col>2</xdr:col>
      <xdr:colOff>543831</xdr:colOff>
      <xdr:row>110</xdr:row>
      <xdr:rowOff>544287</xdr:rowOff>
    </xdr:to>
    <xdr:pic>
      <xdr:nvPicPr>
        <xdr:cNvPr id="77" name="Рисунок 76" descr="Нарукавный знак- шеврон Юнармия">
          <a:extLst>
            <a:ext uri="{FF2B5EF4-FFF2-40B4-BE49-F238E27FC236}">
              <a16:creationId xmlns:a16="http://schemas.microsoft.com/office/drawing/2014/main" id="{3581B40B-1E93-4302-B9A5-1CC6741E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621" y="98604423"/>
          <a:ext cx="524781" cy="523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544286</xdr:colOff>
      <xdr:row>110</xdr:row>
      <xdr:rowOff>350710</xdr:rowOff>
    </xdr:from>
    <xdr:to>
      <xdr:col>2</xdr:col>
      <xdr:colOff>1103982</xdr:colOff>
      <xdr:row>110</xdr:row>
      <xdr:rowOff>923924</xdr:rowOff>
    </xdr:to>
    <xdr:pic>
      <xdr:nvPicPr>
        <xdr:cNvPr id="78" name="Рисунок 77" descr="Нарукавный знак- шеврон Юнармия">
          <a:extLst>
            <a:ext uri="{FF2B5EF4-FFF2-40B4-BE49-F238E27FC236}">
              <a16:creationId xmlns:a16="http://schemas.microsoft.com/office/drawing/2014/main" id="{59E0E193-2E30-4FD7-8A62-0DD26AA7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6857" y="98934460"/>
          <a:ext cx="559696" cy="57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117</xdr:row>
      <xdr:rowOff>304800</xdr:rowOff>
    </xdr:to>
    <xdr:sp macro="" textlink="">
      <xdr:nvSpPr>
        <xdr:cNvPr id="1101" name="AutoShape 77" descr="Рюкзак «Юнармия» всего за 2 100 руб. | Юнармия Москва">
          <a:extLst>
            <a:ext uri="{FF2B5EF4-FFF2-40B4-BE49-F238E27FC236}">
              <a16:creationId xmlns:a16="http://schemas.microsoft.com/office/drawing/2014/main" id="{344D1B7E-8799-43B8-AC3B-AAF8F42A3D6A}"/>
            </a:ext>
          </a:extLst>
        </xdr:cNvPr>
        <xdr:cNvSpPr>
          <a:spLocks noChangeAspect="1" noChangeArrowheads="1"/>
        </xdr:cNvSpPr>
      </xdr:nvSpPr>
      <xdr:spPr bwMode="auto">
        <a:xfrm>
          <a:off x="2867025" y="7223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222251</xdr:colOff>
      <xdr:row>117</xdr:row>
      <xdr:rowOff>75656</xdr:rowOff>
    </xdr:from>
    <xdr:to>
      <xdr:col>2</xdr:col>
      <xdr:colOff>889001</xdr:colOff>
      <xdr:row>117</xdr:row>
      <xdr:rowOff>920750</xdr:rowOff>
    </xdr:to>
    <xdr:pic>
      <xdr:nvPicPr>
        <xdr:cNvPr id="81" name="Рисунок 80" descr="Рюкзак «Юнармия» всего за 2 100 руб. | Юнармия Москва">
          <a:extLst>
            <a:ext uri="{FF2B5EF4-FFF2-40B4-BE49-F238E27FC236}">
              <a16:creationId xmlns:a16="http://schemas.microsoft.com/office/drawing/2014/main" id="{1480F8C8-68B8-4A4D-994F-788BA493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6" y="72052906"/>
          <a:ext cx="666750" cy="845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118</xdr:row>
      <xdr:rowOff>79374</xdr:rowOff>
    </xdr:from>
    <xdr:to>
      <xdr:col>2</xdr:col>
      <xdr:colOff>1043519</xdr:colOff>
      <xdr:row>118</xdr:row>
      <xdr:rowOff>927099</xdr:rowOff>
    </xdr:to>
    <xdr:pic>
      <xdr:nvPicPr>
        <xdr:cNvPr id="82" name="Рисунок 81" descr="Аптечка «Юнармия» всего за 700 руб. | Юнармия Москва">
          <a:extLst>
            <a:ext uri="{FF2B5EF4-FFF2-40B4-BE49-F238E27FC236}">
              <a16:creationId xmlns:a16="http://schemas.microsoft.com/office/drawing/2014/main" id="{54174348-5C3F-4F30-A6FD-DE99E034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3875" y="73024999"/>
          <a:ext cx="853019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117</xdr:row>
      <xdr:rowOff>304800</xdr:rowOff>
    </xdr:to>
    <xdr:sp macro="" textlink="">
      <xdr:nvSpPr>
        <xdr:cNvPr id="1107" name="AutoShape 83">
          <a:extLst>
            <a:ext uri="{FF2B5EF4-FFF2-40B4-BE49-F238E27FC236}">
              <a16:creationId xmlns:a16="http://schemas.microsoft.com/office/drawing/2014/main" id="{C612A5A5-F60D-49D1-A301-8081B020539E}"/>
            </a:ext>
          </a:extLst>
        </xdr:cNvPr>
        <xdr:cNvSpPr>
          <a:spLocks noChangeAspect="1" noChangeArrowheads="1"/>
        </xdr:cNvSpPr>
      </xdr:nvSpPr>
      <xdr:spPr bwMode="auto">
        <a:xfrm>
          <a:off x="2867025" y="7126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222250</xdr:colOff>
      <xdr:row>99</xdr:row>
      <xdr:rowOff>142875</xdr:rowOff>
    </xdr:from>
    <xdr:to>
      <xdr:col>2</xdr:col>
      <xdr:colOff>904875</xdr:colOff>
      <xdr:row>99</xdr:row>
      <xdr:rowOff>835298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8BC0E156-14F9-4D79-8691-8E87AF76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64373125"/>
          <a:ext cx="682625" cy="692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335863</xdr:colOff>
      <xdr:row>69</xdr:row>
      <xdr:rowOff>41246</xdr:rowOff>
    </xdr:from>
    <xdr:to>
      <xdr:col>2</xdr:col>
      <xdr:colOff>839320</xdr:colOff>
      <xdr:row>69</xdr:row>
      <xdr:rowOff>918073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8B295BBE-7452-4624-987C-84310F31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0080" y="59504788"/>
          <a:ext cx="503457" cy="876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412752</xdr:colOff>
      <xdr:row>76</xdr:row>
      <xdr:rowOff>32764</xdr:rowOff>
    </xdr:from>
    <xdr:to>
      <xdr:col>2</xdr:col>
      <xdr:colOff>666750</xdr:colOff>
      <xdr:row>76</xdr:row>
      <xdr:rowOff>958208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64613C1D-B0CB-455A-99FF-F002D9427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6969" y="65702475"/>
          <a:ext cx="253998" cy="925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190501</xdr:colOff>
      <xdr:row>78</xdr:row>
      <xdr:rowOff>31751</xdr:rowOff>
    </xdr:from>
    <xdr:to>
      <xdr:col>2</xdr:col>
      <xdr:colOff>952501</xdr:colOff>
      <xdr:row>78</xdr:row>
      <xdr:rowOff>944209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4F92BE6E-2A77-43B8-B226-17D889C66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3876" y="40401876"/>
          <a:ext cx="762000" cy="912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81</xdr:row>
      <xdr:rowOff>43214</xdr:rowOff>
    </xdr:from>
    <xdr:to>
      <xdr:col>2</xdr:col>
      <xdr:colOff>1016000</xdr:colOff>
      <xdr:row>81</xdr:row>
      <xdr:rowOff>914399</xdr:rowOff>
    </xdr:to>
    <xdr:pic>
      <xdr:nvPicPr>
        <xdr:cNvPr id="86" name="Рисунок 85" descr="Шорты «Юнармия» — купить в городе Самара, цена, фото — СПЛАВ">
          <a:extLst>
            <a:ext uri="{FF2B5EF4-FFF2-40B4-BE49-F238E27FC236}">
              <a16:creationId xmlns:a16="http://schemas.microsoft.com/office/drawing/2014/main" id="{80EAE9AE-4B49-4AC5-AD0D-7B393B76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250" y="43318464"/>
          <a:ext cx="873125" cy="871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254000</xdr:colOff>
      <xdr:row>80</xdr:row>
      <xdr:rowOff>127000</xdr:rowOff>
    </xdr:from>
    <xdr:to>
      <xdr:col>2</xdr:col>
      <xdr:colOff>833223</xdr:colOff>
      <xdr:row>80</xdr:row>
      <xdr:rowOff>863600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EAD9A8E3-9179-4D04-BFC6-19A16691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7375" y="42433875"/>
          <a:ext cx="579223" cy="73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222250</xdr:colOff>
      <xdr:row>82</xdr:row>
      <xdr:rowOff>47624</xdr:rowOff>
    </xdr:from>
    <xdr:to>
      <xdr:col>2</xdr:col>
      <xdr:colOff>952500</xdr:colOff>
      <xdr:row>82</xdr:row>
      <xdr:rowOff>857249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CDA2BDB3-66B5-4801-8817-F30E2A10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44291249"/>
          <a:ext cx="7302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130970</xdr:colOff>
      <xdr:row>19</xdr:row>
      <xdr:rowOff>30681</xdr:rowOff>
    </xdr:from>
    <xdr:to>
      <xdr:col>2</xdr:col>
      <xdr:colOff>1037860</xdr:colOff>
      <xdr:row>19</xdr:row>
      <xdr:rowOff>940594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658D1AC3-7C60-433C-868B-862F1ADB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39" y="11163025"/>
          <a:ext cx="906890" cy="909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154780</xdr:colOff>
      <xdr:row>20</xdr:row>
      <xdr:rowOff>41838</xdr:rowOff>
    </xdr:from>
    <xdr:to>
      <xdr:col>2</xdr:col>
      <xdr:colOff>1023936</xdr:colOff>
      <xdr:row>20</xdr:row>
      <xdr:rowOff>936467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E99831CB-3F6A-42D9-B972-430861C7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9" y="12198119"/>
          <a:ext cx="869156" cy="894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95248</xdr:colOff>
      <xdr:row>44</xdr:row>
      <xdr:rowOff>11907</xdr:rowOff>
    </xdr:from>
    <xdr:to>
      <xdr:col>2</xdr:col>
      <xdr:colOff>1000125</xdr:colOff>
      <xdr:row>44</xdr:row>
      <xdr:rowOff>944043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31C0957F-8488-4D9B-A250-81FBE162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717" y="25753220"/>
          <a:ext cx="904877" cy="932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66</xdr:row>
      <xdr:rowOff>28575</xdr:rowOff>
    </xdr:from>
    <xdr:to>
      <xdr:col>2</xdr:col>
      <xdr:colOff>1019175</xdr:colOff>
      <xdr:row>67</xdr:row>
      <xdr:rowOff>0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4B84D73B-0E29-4ED9-B513-3E65A8DF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34280475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154543</xdr:colOff>
      <xdr:row>84</xdr:row>
      <xdr:rowOff>38445</xdr:rowOff>
    </xdr:from>
    <xdr:ext cx="893463" cy="879628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5C8E16A2-2F8B-47F3-BEC9-6729CF51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760" y="72905843"/>
          <a:ext cx="893463" cy="879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114301</xdr:colOff>
      <xdr:row>85</xdr:row>
      <xdr:rowOff>38100</xdr:rowOff>
    </xdr:from>
    <xdr:to>
      <xdr:col>2</xdr:col>
      <xdr:colOff>1031429</xdr:colOff>
      <xdr:row>85</xdr:row>
      <xdr:rowOff>942976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5791418-514C-49D5-BAAE-9E9EB4551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724151" y="38176200"/>
          <a:ext cx="917128" cy="904876"/>
        </a:xfrm>
        <a:prstGeom prst="rect">
          <a:avLst/>
        </a:prstGeom>
      </xdr:spPr>
    </xdr:pic>
    <xdr:clientData/>
  </xdr:twoCellAnchor>
  <xdr:twoCellAnchor editAs="oneCell">
    <xdr:from>
      <xdr:col>2</xdr:col>
      <xdr:colOff>370054</xdr:colOff>
      <xdr:row>74</xdr:row>
      <xdr:rowOff>39983</xdr:rowOff>
    </xdr:from>
    <xdr:to>
      <xdr:col>2</xdr:col>
      <xdr:colOff>758380</xdr:colOff>
      <xdr:row>75</xdr:row>
      <xdr:rowOff>314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5BB14CC-A278-4ED2-BBAA-6F6AEBB51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124271" y="63781742"/>
          <a:ext cx="388326" cy="924307"/>
        </a:xfrm>
        <a:prstGeom prst="rect">
          <a:avLst/>
        </a:prstGeom>
      </xdr:spPr>
    </xdr:pic>
    <xdr:clientData/>
  </xdr:twoCellAnchor>
  <xdr:twoCellAnchor editAs="oneCell">
    <xdr:from>
      <xdr:col>2</xdr:col>
      <xdr:colOff>430615</xdr:colOff>
      <xdr:row>72</xdr:row>
      <xdr:rowOff>56851</xdr:rowOff>
    </xdr:from>
    <xdr:to>
      <xdr:col>2</xdr:col>
      <xdr:colOff>721410</xdr:colOff>
      <xdr:row>72</xdr:row>
      <xdr:rowOff>927254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0CF7BDC-F8C9-4C9A-B0E0-A43A47317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184832" y="61870658"/>
          <a:ext cx="290795" cy="870403"/>
        </a:xfrm>
        <a:prstGeom prst="rect">
          <a:avLst/>
        </a:prstGeom>
      </xdr:spPr>
    </xdr:pic>
    <xdr:clientData/>
  </xdr:twoCellAnchor>
  <xdr:twoCellAnchor editAs="oneCell">
    <xdr:from>
      <xdr:col>2</xdr:col>
      <xdr:colOff>265623</xdr:colOff>
      <xdr:row>67</xdr:row>
      <xdr:rowOff>37943</xdr:rowOff>
    </xdr:from>
    <xdr:to>
      <xdr:col>2</xdr:col>
      <xdr:colOff>879352</xdr:colOff>
      <xdr:row>67</xdr:row>
      <xdr:rowOff>927254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669E1A26-4344-4AF8-8593-4604E618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840" y="58537509"/>
          <a:ext cx="613729" cy="889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176894</xdr:colOff>
      <xdr:row>21</xdr:row>
      <xdr:rowOff>27215</xdr:rowOff>
    </xdr:from>
    <xdr:to>
      <xdr:col>2</xdr:col>
      <xdr:colOff>1011710</xdr:colOff>
      <xdr:row>21</xdr:row>
      <xdr:rowOff>938893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88E65B44-E6C0-4C0A-A717-312F93117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465" y="13076465"/>
          <a:ext cx="834816" cy="91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204107</xdr:colOff>
      <xdr:row>22</xdr:row>
      <xdr:rowOff>10147</xdr:rowOff>
    </xdr:from>
    <xdr:to>
      <xdr:col>2</xdr:col>
      <xdr:colOff>993322</xdr:colOff>
      <xdr:row>22</xdr:row>
      <xdr:rowOff>934795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975FA5B2-D9D2-410E-9E04-3D5B5278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678" y="14025504"/>
          <a:ext cx="789215" cy="924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190501</xdr:colOff>
      <xdr:row>23</xdr:row>
      <xdr:rowOff>27214</xdr:rowOff>
    </xdr:from>
    <xdr:to>
      <xdr:col>2</xdr:col>
      <xdr:colOff>992415</xdr:colOff>
      <xdr:row>23</xdr:row>
      <xdr:rowOff>963705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9748B7D0-8110-4936-A3EE-8349087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072" y="15008678"/>
          <a:ext cx="801914" cy="925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176893</xdr:colOff>
      <xdr:row>24</xdr:row>
      <xdr:rowOff>30480</xdr:rowOff>
    </xdr:from>
    <xdr:to>
      <xdr:col>2</xdr:col>
      <xdr:colOff>979714</xdr:colOff>
      <xdr:row>24</xdr:row>
      <xdr:rowOff>923957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98A7ADC1-7A3D-4933-AADD-BEADFAA9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9133" y="15438120"/>
          <a:ext cx="802821" cy="893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236221</xdr:colOff>
      <xdr:row>25</xdr:row>
      <xdr:rowOff>30480</xdr:rowOff>
    </xdr:from>
    <xdr:to>
      <xdr:col>2</xdr:col>
      <xdr:colOff>1033567</xdr:colOff>
      <xdr:row>25</xdr:row>
      <xdr:rowOff>951358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8137F5A-A987-4C8E-A4E8-D6889EA85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8461" y="16413480"/>
          <a:ext cx="797346" cy="920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163286</xdr:colOff>
      <xdr:row>36</xdr:row>
      <xdr:rowOff>27214</xdr:rowOff>
    </xdr:from>
    <xdr:to>
      <xdr:col>2</xdr:col>
      <xdr:colOff>987809</xdr:colOff>
      <xdr:row>36</xdr:row>
      <xdr:rowOff>908892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7E9D0A10-B289-42D2-B3C8-13BE4266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7503" y="25889310"/>
          <a:ext cx="824523" cy="88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163285</xdr:colOff>
      <xdr:row>37</xdr:row>
      <xdr:rowOff>36395</xdr:rowOff>
    </xdr:from>
    <xdr:to>
      <xdr:col>2</xdr:col>
      <xdr:colOff>993321</xdr:colOff>
      <xdr:row>37</xdr:row>
      <xdr:rowOff>918073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6B20A61D-BB2D-46F3-BF56-EE353C63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7502" y="26862467"/>
          <a:ext cx="830036" cy="88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176894</xdr:colOff>
      <xdr:row>38</xdr:row>
      <xdr:rowOff>27215</xdr:rowOff>
    </xdr:from>
    <xdr:to>
      <xdr:col>2</xdr:col>
      <xdr:colOff>1002533</xdr:colOff>
      <xdr:row>38</xdr:row>
      <xdr:rowOff>918072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552EF923-9752-429C-BAB5-46DF64C5A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1111" y="27817263"/>
          <a:ext cx="825639" cy="890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176892</xdr:colOff>
      <xdr:row>45</xdr:row>
      <xdr:rowOff>27214</xdr:rowOff>
    </xdr:from>
    <xdr:to>
      <xdr:col>2</xdr:col>
      <xdr:colOff>961878</xdr:colOff>
      <xdr:row>45</xdr:row>
      <xdr:rowOff>963975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BC29C3F3-E275-49D6-9BC9-D19D1949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463" y="34235571"/>
          <a:ext cx="784986" cy="925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190501</xdr:colOff>
      <xdr:row>46</xdr:row>
      <xdr:rowOff>40822</xdr:rowOff>
    </xdr:from>
    <xdr:to>
      <xdr:col>2</xdr:col>
      <xdr:colOff>994314</xdr:colOff>
      <xdr:row>46</xdr:row>
      <xdr:rowOff>938893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B00EBC04-80DF-4904-B9FF-022234C62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072" y="35215286"/>
          <a:ext cx="803813" cy="898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217714</xdr:colOff>
      <xdr:row>47</xdr:row>
      <xdr:rowOff>27216</xdr:rowOff>
    </xdr:from>
    <xdr:ext cx="783556" cy="911678"/>
    <xdr:pic>
      <xdr:nvPicPr>
        <xdr:cNvPr id="115" name="Рисунок 114">
          <a:extLst>
            <a:ext uri="{FF2B5EF4-FFF2-40B4-BE49-F238E27FC236}">
              <a16:creationId xmlns:a16="http://schemas.microsoft.com/office/drawing/2014/main" id="{9E5A4BB7-DED3-4935-87DD-873C1350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0285" y="37133895"/>
          <a:ext cx="783556" cy="91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163285</xdr:colOff>
      <xdr:row>48</xdr:row>
      <xdr:rowOff>27214</xdr:rowOff>
    </xdr:from>
    <xdr:ext cx="816334" cy="898071"/>
    <xdr:pic>
      <xdr:nvPicPr>
        <xdr:cNvPr id="117" name="Рисунок 116">
          <a:extLst>
            <a:ext uri="{FF2B5EF4-FFF2-40B4-BE49-F238E27FC236}">
              <a16:creationId xmlns:a16="http://schemas.microsoft.com/office/drawing/2014/main" id="{B304C98E-D83B-4174-A4D2-CFA9D9A1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5856" y="38100000"/>
          <a:ext cx="816334" cy="898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206375</xdr:colOff>
      <xdr:row>54</xdr:row>
      <xdr:rowOff>31750</xdr:rowOff>
    </xdr:from>
    <xdr:ext cx="714375" cy="900871"/>
    <xdr:pic>
      <xdr:nvPicPr>
        <xdr:cNvPr id="119" name="Рисунок 118">
          <a:extLst>
            <a:ext uri="{FF2B5EF4-FFF2-40B4-BE49-F238E27FC236}">
              <a16:creationId xmlns:a16="http://schemas.microsoft.com/office/drawing/2014/main" id="{E102F707-F39B-4B0B-882B-24DA7BB2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8946" y="44309393"/>
          <a:ext cx="714375" cy="90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206375</xdr:colOff>
      <xdr:row>54</xdr:row>
      <xdr:rowOff>47624</xdr:rowOff>
    </xdr:from>
    <xdr:ext cx="714375" cy="900871"/>
    <xdr:pic>
      <xdr:nvPicPr>
        <xdr:cNvPr id="120" name="Рисунок 119">
          <a:extLst>
            <a:ext uri="{FF2B5EF4-FFF2-40B4-BE49-F238E27FC236}">
              <a16:creationId xmlns:a16="http://schemas.microsoft.com/office/drawing/2014/main" id="{48720135-02B1-427E-9289-E9E2CB73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8946" y="44325267"/>
          <a:ext cx="714375" cy="900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136073</xdr:colOff>
      <xdr:row>55</xdr:row>
      <xdr:rowOff>27213</xdr:rowOff>
    </xdr:from>
    <xdr:ext cx="791943" cy="911679"/>
    <xdr:pic>
      <xdr:nvPicPr>
        <xdr:cNvPr id="122" name="Рисунок 121">
          <a:extLst>
            <a:ext uri="{FF2B5EF4-FFF2-40B4-BE49-F238E27FC236}">
              <a16:creationId xmlns:a16="http://schemas.microsoft.com/office/drawing/2014/main" id="{1FD01A0A-9A4D-4945-9A1D-19249B35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644" y="45270963"/>
          <a:ext cx="791943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172468</xdr:colOff>
      <xdr:row>56</xdr:row>
      <xdr:rowOff>26114</xdr:rowOff>
    </xdr:from>
    <xdr:to>
      <xdr:col>2</xdr:col>
      <xdr:colOff>940657</xdr:colOff>
      <xdr:row>56</xdr:row>
      <xdr:rowOff>945616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9A17ADED-5E5E-4B2C-B6AC-02F3B2ACE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685" y="45571680"/>
          <a:ext cx="768189" cy="919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186074</xdr:colOff>
      <xdr:row>57</xdr:row>
      <xdr:rowOff>50002</xdr:rowOff>
    </xdr:from>
    <xdr:to>
      <xdr:col>2</xdr:col>
      <xdr:colOff>940364</xdr:colOff>
      <xdr:row>57</xdr:row>
      <xdr:rowOff>936434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CD3A365B-799E-4D87-9716-B977F6E3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0291" y="46559544"/>
          <a:ext cx="754290" cy="886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244930</xdr:colOff>
      <xdr:row>58</xdr:row>
      <xdr:rowOff>27057</xdr:rowOff>
    </xdr:from>
    <xdr:to>
      <xdr:col>2</xdr:col>
      <xdr:colOff>830036</xdr:colOff>
      <xdr:row>58</xdr:row>
      <xdr:rowOff>956037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EE098BE2-BE04-499C-BF91-DD998F2B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9147" y="47500575"/>
          <a:ext cx="585106" cy="928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190502</xdr:colOff>
      <xdr:row>59</xdr:row>
      <xdr:rowOff>13609</xdr:rowOff>
    </xdr:from>
    <xdr:to>
      <xdr:col>2</xdr:col>
      <xdr:colOff>919844</xdr:colOff>
      <xdr:row>60</xdr:row>
      <xdr:rowOff>2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818E45E3-99F3-4F7C-B418-597288FA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073" y="48155680"/>
          <a:ext cx="729342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136072</xdr:colOff>
      <xdr:row>60</xdr:row>
      <xdr:rowOff>40821</xdr:rowOff>
    </xdr:from>
    <xdr:ext cx="895628" cy="898071"/>
    <xdr:pic>
      <xdr:nvPicPr>
        <xdr:cNvPr id="132" name="Рисунок 131">
          <a:extLst>
            <a:ext uri="{FF2B5EF4-FFF2-40B4-BE49-F238E27FC236}">
              <a16:creationId xmlns:a16="http://schemas.microsoft.com/office/drawing/2014/main" id="{92FED921-CA64-472E-B403-A590DCE7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643" y="50115107"/>
          <a:ext cx="895628" cy="898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204107</xdr:colOff>
      <xdr:row>61</xdr:row>
      <xdr:rowOff>44757</xdr:rowOff>
    </xdr:from>
    <xdr:ext cx="745089" cy="866921"/>
    <xdr:pic>
      <xdr:nvPicPr>
        <xdr:cNvPr id="136" name="Рисунок 135">
          <a:extLst>
            <a:ext uri="{FF2B5EF4-FFF2-40B4-BE49-F238E27FC236}">
              <a16:creationId xmlns:a16="http://schemas.microsoft.com/office/drawing/2014/main" id="{9787D161-19ED-465B-B7A2-B3B10ACA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678" y="52051257"/>
          <a:ext cx="745089" cy="866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272144</xdr:colOff>
      <xdr:row>62</xdr:row>
      <xdr:rowOff>45247</xdr:rowOff>
    </xdr:from>
    <xdr:ext cx="577331" cy="898070"/>
    <xdr:pic>
      <xdr:nvPicPr>
        <xdr:cNvPr id="137" name="Рисунок 136">
          <a:extLst>
            <a:ext uri="{FF2B5EF4-FFF2-40B4-BE49-F238E27FC236}">
              <a16:creationId xmlns:a16="http://schemas.microsoft.com/office/drawing/2014/main" id="{C71F3E3A-3781-438E-8D60-9C0CD171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6361" y="51374669"/>
          <a:ext cx="577331" cy="898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81645</xdr:colOff>
      <xdr:row>95</xdr:row>
      <xdr:rowOff>149679</xdr:rowOff>
    </xdr:from>
    <xdr:to>
      <xdr:col>2</xdr:col>
      <xdr:colOff>1088573</xdr:colOff>
      <xdr:row>95</xdr:row>
      <xdr:rowOff>879766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48AD15C0-901E-4FFA-99EC-C24DE5FD7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216" y="77574322"/>
          <a:ext cx="1006928" cy="73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63501</xdr:colOff>
      <xdr:row>89</xdr:row>
      <xdr:rowOff>111126</xdr:rowOff>
    </xdr:from>
    <xdr:to>
      <xdr:col>2</xdr:col>
      <xdr:colOff>1076513</xdr:colOff>
      <xdr:row>89</xdr:row>
      <xdr:rowOff>873126</xdr:rowOff>
    </xdr:to>
    <xdr:pic>
      <xdr:nvPicPr>
        <xdr:cNvPr id="106" name="Рисунок 12">
          <a:extLst>
            <a:ext uri="{FF2B5EF4-FFF2-40B4-BE49-F238E27FC236}">
              <a16:creationId xmlns:a16="http://schemas.microsoft.com/office/drawing/2014/main" id="{9DE692DC-4FB7-4BDF-8F7E-4D6D6EF7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072" y="75004840"/>
          <a:ext cx="1013012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127001</xdr:colOff>
      <xdr:row>92</xdr:row>
      <xdr:rowOff>95251</xdr:rowOff>
    </xdr:from>
    <xdr:to>
      <xdr:col>2</xdr:col>
      <xdr:colOff>984250</xdr:colOff>
      <xdr:row>92</xdr:row>
      <xdr:rowOff>952500</xdr:rowOff>
    </xdr:to>
    <xdr:pic>
      <xdr:nvPicPr>
        <xdr:cNvPr id="110" name="Рисунок 8">
          <a:extLst>
            <a:ext uri="{FF2B5EF4-FFF2-40B4-BE49-F238E27FC236}">
              <a16:creationId xmlns:a16="http://schemas.microsoft.com/office/drawing/2014/main" id="{EF0C9B90-2E6D-40FA-A346-F81404BA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9572" y="77519894"/>
          <a:ext cx="857249" cy="8572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108858</xdr:colOff>
      <xdr:row>90</xdr:row>
      <xdr:rowOff>31641</xdr:rowOff>
    </xdr:from>
    <xdr:to>
      <xdr:col>2</xdr:col>
      <xdr:colOff>1059317</xdr:colOff>
      <xdr:row>90</xdr:row>
      <xdr:rowOff>939238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B39C6B34-9250-47F9-983D-21F61DE7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3075" y="80096725"/>
          <a:ext cx="950459" cy="907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190502</xdr:colOff>
      <xdr:row>93</xdr:row>
      <xdr:rowOff>54429</xdr:rowOff>
    </xdr:from>
    <xdr:to>
      <xdr:col>2</xdr:col>
      <xdr:colOff>1020906</xdr:colOff>
      <xdr:row>93</xdr:row>
      <xdr:rowOff>940253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DE8E9051-D9CF-4A65-BA57-D868BA5B8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073" y="77479072"/>
          <a:ext cx="830404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109220</xdr:colOff>
      <xdr:row>100</xdr:row>
      <xdr:rowOff>30479</xdr:rowOff>
    </xdr:from>
    <xdr:to>
      <xdr:col>2</xdr:col>
      <xdr:colOff>1031239</xdr:colOff>
      <xdr:row>100</xdr:row>
      <xdr:rowOff>963704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8EBF963-784F-84D9-E461-D6F22EB36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791460" y="83751419"/>
          <a:ext cx="922019" cy="922019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129541</xdr:colOff>
      <xdr:row>111</xdr:row>
      <xdr:rowOff>330288</xdr:rowOff>
    </xdr:from>
    <xdr:to>
      <xdr:col>2</xdr:col>
      <xdr:colOff>1028701</xdr:colOff>
      <xdr:row>111</xdr:row>
      <xdr:rowOff>659249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0DD0FD4-336A-FCB2-19BA-1F83256DA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2811781" y="98994048"/>
          <a:ext cx="899160" cy="328961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</xdr:colOff>
      <xdr:row>112</xdr:row>
      <xdr:rowOff>329039</xdr:rowOff>
    </xdr:from>
    <xdr:to>
      <xdr:col>2</xdr:col>
      <xdr:colOff>1021390</xdr:colOff>
      <xdr:row>112</xdr:row>
      <xdr:rowOff>628759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9285049-8EB0-C708-2FCD-DB9FA2B53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811780" y="99960539"/>
          <a:ext cx="891850" cy="299720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</xdr:colOff>
      <xdr:row>113</xdr:row>
      <xdr:rowOff>321419</xdr:rowOff>
    </xdr:from>
    <xdr:to>
      <xdr:col>2</xdr:col>
      <xdr:colOff>1006769</xdr:colOff>
      <xdr:row>113</xdr:row>
      <xdr:rowOff>621139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DC816D2-E8D6-0D9C-B9C6-643E69C2F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811780" y="100920659"/>
          <a:ext cx="877229" cy="29972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</xdr:colOff>
      <xdr:row>121</xdr:row>
      <xdr:rowOff>104752</xdr:rowOff>
    </xdr:from>
    <xdr:to>
      <xdr:col>3</xdr:col>
      <xdr:colOff>7620</xdr:colOff>
      <xdr:row>121</xdr:row>
      <xdr:rowOff>848225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86A5DB7B-FF49-36EB-D0F5-FA9660317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2712721" y="103607212"/>
          <a:ext cx="1120139" cy="743473"/>
        </a:xfrm>
        <a:prstGeom prst="rect">
          <a:avLst/>
        </a:prstGeom>
      </xdr:spPr>
    </xdr:pic>
    <xdr:clientData/>
  </xdr:twoCellAnchor>
  <xdr:twoCellAnchor editAs="oneCell">
    <xdr:from>
      <xdr:col>2</xdr:col>
      <xdr:colOff>53339</xdr:colOff>
      <xdr:row>120</xdr:row>
      <xdr:rowOff>135574</xdr:rowOff>
    </xdr:from>
    <xdr:to>
      <xdr:col>3</xdr:col>
      <xdr:colOff>7990</xdr:colOff>
      <xdr:row>120</xdr:row>
      <xdr:rowOff>861060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4607CCC9-D4AC-10E2-E81D-30DB6122C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735579" y="102670294"/>
          <a:ext cx="1097651" cy="725486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335281</xdr:colOff>
      <xdr:row>126</xdr:row>
      <xdr:rowOff>133135</xdr:rowOff>
    </xdr:from>
    <xdr:to>
      <xdr:col>2</xdr:col>
      <xdr:colOff>868680</xdr:colOff>
      <xdr:row>126</xdr:row>
      <xdr:rowOff>935098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7EE4C358-CA31-9E01-FFE6-EB697B561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3093721" y="108139015"/>
          <a:ext cx="533399" cy="801963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289561</xdr:colOff>
      <xdr:row>125</xdr:row>
      <xdr:rowOff>56721</xdr:rowOff>
    </xdr:from>
    <xdr:to>
      <xdr:col>2</xdr:col>
      <xdr:colOff>883921</xdr:colOff>
      <xdr:row>125</xdr:row>
      <xdr:rowOff>950339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ADD7E9B9-3782-2D4F-7DA7-4780A9AC2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3048001" y="107087241"/>
          <a:ext cx="594360" cy="893618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289561</xdr:colOff>
      <xdr:row>124</xdr:row>
      <xdr:rowOff>36745</xdr:rowOff>
    </xdr:from>
    <xdr:to>
      <xdr:col>2</xdr:col>
      <xdr:colOff>899161</xdr:colOff>
      <xdr:row>124</xdr:row>
      <xdr:rowOff>941892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EAA4418D-9A65-5DF8-7213-9D434624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3043778" y="111747781"/>
          <a:ext cx="609600" cy="905147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123</xdr:row>
      <xdr:rowOff>36745</xdr:rowOff>
    </xdr:from>
    <xdr:to>
      <xdr:col>2</xdr:col>
      <xdr:colOff>914401</xdr:colOff>
      <xdr:row>123</xdr:row>
      <xdr:rowOff>941892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112C6F2C-FEC1-9090-3B82-0ED012384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3059018" y="110783805"/>
          <a:ext cx="609600" cy="905147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289561</xdr:colOff>
      <xdr:row>127</xdr:row>
      <xdr:rowOff>26242</xdr:rowOff>
    </xdr:from>
    <xdr:to>
      <xdr:col>2</xdr:col>
      <xdr:colOff>883920</xdr:colOff>
      <xdr:row>127</xdr:row>
      <xdr:rowOff>919859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A812E8E3-2AF1-42C3-A806-4E59814AF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3048001" y="109007482"/>
          <a:ext cx="594359" cy="893617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289561</xdr:colOff>
      <xdr:row>128</xdr:row>
      <xdr:rowOff>125249</xdr:rowOff>
    </xdr:from>
    <xdr:to>
      <xdr:col>2</xdr:col>
      <xdr:colOff>804303</xdr:colOff>
      <xdr:row>128</xdr:row>
      <xdr:rowOff>899161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6631805-4BBB-FD76-133F-8180E170B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3048001" y="110081849"/>
          <a:ext cx="514742" cy="773912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289561</xdr:colOff>
      <xdr:row>129</xdr:row>
      <xdr:rowOff>110221</xdr:rowOff>
    </xdr:from>
    <xdr:to>
      <xdr:col>2</xdr:col>
      <xdr:colOff>838201</xdr:colOff>
      <xdr:row>129</xdr:row>
      <xdr:rowOff>935099</xdr:rowOff>
    </xdr:to>
    <xdr:pic>
      <xdr:nvPicPr>
        <xdr:cNvPr id="1024" name="Рисунок 1023">
          <a:extLst>
            <a:ext uri="{FF2B5EF4-FFF2-40B4-BE49-F238E27FC236}">
              <a16:creationId xmlns:a16="http://schemas.microsoft.com/office/drawing/2014/main" id="{E90A13B8-6F49-8F38-739D-7A7839685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3048001" y="111042181"/>
          <a:ext cx="548640" cy="824878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335281</xdr:colOff>
      <xdr:row>130</xdr:row>
      <xdr:rowOff>140914</xdr:rowOff>
    </xdr:from>
    <xdr:to>
      <xdr:col>2</xdr:col>
      <xdr:colOff>822961</xdr:colOff>
      <xdr:row>130</xdr:row>
      <xdr:rowOff>874139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39339B70-F817-464B-6445-B1D3943BE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3093721" y="112048234"/>
          <a:ext cx="487680" cy="733225"/>
        </a:xfrm>
        <a:prstGeom prst="rect">
          <a:avLst/>
        </a:prstGeom>
      </xdr:spPr>
    </xdr:pic>
    <xdr:clientData/>
  </xdr:twoCellAnchor>
  <xdr:twoCellAnchor editAs="oneCell">
    <xdr:from>
      <xdr:col>2</xdr:col>
      <xdr:colOff>307739</xdr:colOff>
      <xdr:row>131</xdr:row>
      <xdr:rowOff>62702</xdr:rowOff>
    </xdr:from>
    <xdr:to>
      <xdr:col>2</xdr:col>
      <xdr:colOff>871619</xdr:colOff>
      <xdr:row>131</xdr:row>
      <xdr:rowOff>921969</xdr:rowOff>
    </xdr:to>
    <xdr:pic>
      <xdr:nvPicPr>
        <xdr:cNvPr id="1026" name="Рисунок 1025">
          <a:extLst>
            <a:ext uri="{FF2B5EF4-FFF2-40B4-BE49-F238E27FC236}">
              <a16:creationId xmlns:a16="http://schemas.microsoft.com/office/drawing/2014/main" id="{34C00952-D1C9-D9CC-9C1B-E5D8506B7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3061956" y="118521569"/>
          <a:ext cx="563880" cy="859267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132</xdr:row>
      <xdr:rowOff>76200</xdr:rowOff>
    </xdr:from>
    <xdr:to>
      <xdr:col>2</xdr:col>
      <xdr:colOff>876139</xdr:colOff>
      <xdr:row>132</xdr:row>
      <xdr:rowOff>889379</xdr:rowOff>
    </xdr:to>
    <xdr:pic>
      <xdr:nvPicPr>
        <xdr:cNvPr id="1027" name="Рисунок 1026">
          <a:extLst>
            <a:ext uri="{FF2B5EF4-FFF2-40B4-BE49-F238E27FC236}">
              <a16:creationId xmlns:a16="http://schemas.microsoft.com/office/drawing/2014/main" id="{39E0CAEA-02B5-E28F-7F77-CFDA83C61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3093720" y="113934240"/>
          <a:ext cx="540859" cy="813179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289561</xdr:colOff>
      <xdr:row>133</xdr:row>
      <xdr:rowOff>106680</xdr:rowOff>
    </xdr:from>
    <xdr:to>
      <xdr:col>2</xdr:col>
      <xdr:colOff>853441</xdr:colOff>
      <xdr:row>134</xdr:row>
      <xdr:rowOff>1971</xdr:rowOff>
    </xdr:to>
    <xdr:pic>
      <xdr:nvPicPr>
        <xdr:cNvPr id="1028" name="Рисунок 1027">
          <a:extLst>
            <a:ext uri="{FF2B5EF4-FFF2-40B4-BE49-F238E27FC236}">
              <a16:creationId xmlns:a16="http://schemas.microsoft.com/office/drawing/2014/main" id="{03F3B4DA-414B-58D1-C4F0-C7CAA8A46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3048001" y="114940080"/>
          <a:ext cx="563880" cy="847791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134</xdr:row>
      <xdr:rowOff>60961</xdr:rowOff>
    </xdr:from>
    <xdr:to>
      <xdr:col>2</xdr:col>
      <xdr:colOff>852093</xdr:colOff>
      <xdr:row>134</xdr:row>
      <xdr:rowOff>929641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DBF8F991-600F-DD5F-1E3C-16B5645F3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3032760" y="115869721"/>
          <a:ext cx="577773" cy="868680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135</xdr:row>
      <xdr:rowOff>91441</xdr:rowOff>
    </xdr:from>
    <xdr:to>
      <xdr:col>2</xdr:col>
      <xdr:colOff>831821</xdr:colOff>
      <xdr:row>135</xdr:row>
      <xdr:rowOff>929641</xdr:rowOff>
    </xdr:to>
    <xdr:pic>
      <xdr:nvPicPr>
        <xdr:cNvPr id="1030" name="Рисунок 1029">
          <a:extLst>
            <a:ext uri="{FF2B5EF4-FFF2-40B4-BE49-F238E27FC236}">
              <a16:creationId xmlns:a16="http://schemas.microsoft.com/office/drawing/2014/main" id="{EE1B2A71-9FFE-B9F6-E895-CB668C2A7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3032760" y="116875561"/>
          <a:ext cx="557501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274321</xdr:colOff>
      <xdr:row>136</xdr:row>
      <xdr:rowOff>121921</xdr:rowOff>
    </xdr:from>
    <xdr:to>
      <xdr:col>2</xdr:col>
      <xdr:colOff>792481</xdr:colOff>
      <xdr:row>136</xdr:row>
      <xdr:rowOff>900973</xdr:rowOff>
    </xdr:to>
    <xdr:pic>
      <xdr:nvPicPr>
        <xdr:cNvPr id="1031" name="Рисунок 1030">
          <a:extLst>
            <a:ext uri="{FF2B5EF4-FFF2-40B4-BE49-F238E27FC236}">
              <a16:creationId xmlns:a16="http://schemas.microsoft.com/office/drawing/2014/main" id="{56EC33C9-22F1-07C1-6D2B-8A75A5139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3032761" y="117881401"/>
          <a:ext cx="518160" cy="779052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243841</xdr:colOff>
      <xdr:row>137</xdr:row>
      <xdr:rowOff>45535</xdr:rowOff>
    </xdr:from>
    <xdr:to>
      <xdr:col>2</xdr:col>
      <xdr:colOff>822961</xdr:colOff>
      <xdr:row>137</xdr:row>
      <xdr:rowOff>927716</xdr:rowOff>
    </xdr:to>
    <xdr:pic>
      <xdr:nvPicPr>
        <xdr:cNvPr id="1032" name="Рисунок 1031">
          <a:extLst>
            <a:ext uri="{FF2B5EF4-FFF2-40B4-BE49-F238E27FC236}">
              <a16:creationId xmlns:a16="http://schemas.microsoft.com/office/drawing/2014/main" id="{BDCCDF95-0C97-A697-2CC0-3AE757AC2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998058" y="124288258"/>
          <a:ext cx="579120" cy="882181"/>
        </a:xfrm>
        <a:prstGeom prst="rect">
          <a:avLst/>
        </a:prstGeom>
      </xdr:spPr>
    </xdr:pic>
    <xdr:clientData/>
  </xdr:twoCellAnchor>
  <xdr:twoCellAnchor editAs="oneCell">
    <xdr:from>
      <xdr:col>2</xdr:col>
      <xdr:colOff>277628</xdr:colOff>
      <xdr:row>138</xdr:row>
      <xdr:rowOff>33603</xdr:rowOff>
    </xdr:from>
    <xdr:to>
      <xdr:col>2</xdr:col>
      <xdr:colOff>870910</xdr:colOff>
      <xdr:row>138</xdr:row>
      <xdr:rowOff>936434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1FC5B0FA-30DC-BEAC-2026-CB46D1234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031845" y="125240302"/>
          <a:ext cx="593282" cy="902831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274321</xdr:colOff>
      <xdr:row>139</xdr:row>
      <xdr:rowOff>45721</xdr:rowOff>
    </xdr:from>
    <xdr:to>
      <xdr:col>2</xdr:col>
      <xdr:colOff>872367</xdr:colOff>
      <xdr:row>139</xdr:row>
      <xdr:rowOff>944881</xdr:rowOff>
    </xdr:to>
    <xdr:pic>
      <xdr:nvPicPr>
        <xdr:cNvPr id="1034" name="Рисунок 1033">
          <a:extLst>
            <a:ext uri="{FF2B5EF4-FFF2-40B4-BE49-F238E27FC236}">
              <a16:creationId xmlns:a16="http://schemas.microsoft.com/office/drawing/2014/main" id="{5701230F-9781-33E5-D62C-699E96A8B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3032761" y="120731281"/>
          <a:ext cx="598046" cy="899160"/>
        </a:xfrm>
        <a:prstGeom prst="rect">
          <a:avLst/>
        </a:prstGeom>
      </xdr:spPr>
    </xdr:pic>
    <xdr:clientData/>
  </xdr:twoCellAnchor>
  <xdr:twoCellAnchor editAs="oneCell">
    <xdr:from>
      <xdr:col>2</xdr:col>
      <xdr:colOff>259081</xdr:colOff>
      <xdr:row>140</xdr:row>
      <xdr:rowOff>91440</xdr:rowOff>
    </xdr:from>
    <xdr:to>
      <xdr:col>2</xdr:col>
      <xdr:colOff>822961</xdr:colOff>
      <xdr:row>140</xdr:row>
      <xdr:rowOff>939231</xdr:rowOff>
    </xdr:to>
    <xdr:pic>
      <xdr:nvPicPr>
        <xdr:cNvPr id="1035" name="Рисунок 1034">
          <a:extLst>
            <a:ext uri="{FF2B5EF4-FFF2-40B4-BE49-F238E27FC236}">
              <a16:creationId xmlns:a16="http://schemas.microsoft.com/office/drawing/2014/main" id="{26F130E5-077B-0B8E-C7CA-1C3859F83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3017521" y="121752360"/>
          <a:ext cx="563880" cy="847791"/>
        </a:xfrm>
        <a:prstGeom prst="rect">
          <a:avLst/>
        </a:prstGeom>
      </xdr:spPr>
    </xdr:pic>
    <xdr:clientData/>
  </xdr:twoCellAnchor>
  <xdr:twoCellAnchor editAs="oneCell">
    <xdr:from>
      <xdr:col>2</xdr:col>
      <xdr:colOff>259081</xdr:colOff>
      <xdr:row>141</xdr:row>
      <xdr:rowOff>60961</xdr:rowOff>
    </xdr:from>
    <xdr:to>
      <xdr:col>2</xdr:col>
      <xdr:colOff>853441</xdr:colOff>
      <xdr:row>142</xdr:row>
      <xdr:rowOff>2078</xdr:rowOff>
    </xdr:to>
    <xdr:pic>
      <xdr:nvPicPr>
        <xdr:cNvPr id="1036" name="Рисунок 1035">
          <a:extLst>
            <a:ext uri="{FF2B5EF4-FFF2-40B4-BE49-F238E27FC236}">
              <a16:creationId xmlns:a16="http://schemas.microsoft.com/office/drawing/2014/main" id="{5D077BA9-2310-0129-3A1E-4A7736A78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3017521" y="122697241"/>
          <a:ext cx="594360" cy="893618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289561</xdr:colOff>
      <xdr:row>142</xdr:row>
      <xdr:rowOff>91440</xdr:rowOff>
    </xdr:from>
    <xdr:to>
      <xdr:col>2</xdr:col>
      <xdr:colOff>853441</xdr:colOff>
      <xdr:row>142</xdr:row>
      <xdr:rowOff>939231</xdr:rowOff>
    </xdr:to>
    <xdr:pic>
      <xdr:nvPicPr>
        <xdr:cNvPr id="1037" name="Рисунок 1036">
          <a:extLst>
            <a:ext uri="{FF2B5EF4-FFF2-40B4-BE49-F238E27FC236}">
              <a16:creationId xmlns:a16="http://schemas.microsoft.com/office/drawing/2014/main" id="{2AF2B137-81AB-682A-B199-AB9053A3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3048001" y="123703080"/>
          <a:ext cx="563880" cy="847791"/>
        </a:xfrm>
        <a:prstGeom prst="rect">
          <a:avLst/>
        </a:prstGeom>
      </xdr:spPr>
    </xdr:pic>
    <xdr:clientData/>
  </xdr:twoCellAnchor>
  <xdr:twoCellAnchor editAs="oneCell">
    <xdr:from>
      <xdr:col>2</xdr:col>
      <xdr:colOff>283502</xdr:colOff>
      <xdr:row>143</xdr:row>
      <xdr:rowOff>24422</xdr:rowOff>
    </xdr:from>
    <xdr:to>
      <xdr:col>2</xdr:col>
      <xdr:colOff>888809</xdr:colOff>
      <xdr:row>143</xdr:row>
      <xdr:rowOff>945616</xdr:rowOff>
    </xdr:to>
    <xdr:pic>
      <xdr:nvPicPr>
        <xdr:cNvPr id="1038" name="Рисунок 1037">
          <a:extLst>
            <a:ext uri="{FF2B5EF4-FFF2-40B4-BE49-F238E27FC236}">
              <a16:creationId xmlns:a16="http://schemas.microsoft.com/office/drawing/2014/main" id="{F003E6BF-E60A-2270-6786-E4D7E1135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3037719" y="130051000"/>
          <a:ext cx="605307" cy="921194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274321</xdr:colOff>
      <xdr:row>144</xdr:row>
      <xdr:rowOff>60961</xdr:rowOff>
    </xdr:from>
    <xdr:to>
      <xdr:col>2</xdr:col>
      <xdr:colOff>882503</xdr:colOff>
      <xdr:row>145</xdr:row>
      <xdr:rowOff>1</xdr:rowOff>
    </xdr:to>
    <xdr:pic>
      <xdr:nvPicPr>
        <xdr:cNvPr id="1039" name="Рисунок 1038">
          <a:extLst>
            <a:ext uri="{FF2B5EF4-FFF2-40B4-BE49-F238E27FC236}">
              <a16:creationId xmlns:a16="http://schemas.microsoft.com/office/drawing/2014/main" id="{108F2612-E12A-73B9-204E-219A6F7BD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3032761" y="125623321"/>
          <a:ext cx="608182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274321</xdr:colOff>
      <xdr:row>145</xdr:row>
      <xdr:rowOff>76200</xdr:rowOff>
    </xdr:from>
    <xdr:to>
      <xdr:col>2</xdr:col>
      <xdr:colOff>853441</xdr:colOff>
      <xdr:row>145</xdr:row>
      <xdr:rowOff>946905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85960638-9B53-11A9-681C-C96F44E12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3032761" y="126613920"/>
          <a:ext cx="579120" cy="870705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274321</xdr:colOff>
      <xdr:row>146</xdr:row>
      <xdr:rowOff>60960</xdr:rowOff>
    </xdr:from>
    <xdr:to>
      <xdr:col>2</xdr:col>
      <xdr:colOff>853441</xdr:colOff>
      <xdr:row>146</xdr:row>
      <xdr:rowOff>931665</xdr:rowOff>
    </xdr:to>
    <xdr:pic>
      <xdr:nvPicPr>
        <xdr:cNvPr id="1042" name="Рисунок 1041">
          <a:extLst>
            <a:ext uri="{FF2B5EF4-FFF2-40B4-BE49-F238E27FC236}">
              <a16:creationId xmlns:a16="http://schemas.microsoft.com/office/drawing/2014/main" id="{E579DF4D-F0F4-FA61-2911-099796978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3032761" y="127574040"/>
          <a:ext cx="579120" cy="87070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148</xdr:row>
      <xdr:rowOff>171450</xdr:rowOff>
    </xdr:from>
    <xdr:to>
      <xdr:col>2</xdr:col>
      <xdr:colOff>1090708</xdr:colOff>
      <xdr:row>148</xdr:row>
      <xdr:rowOff>781050</xdr:rowOff>
    </xdr:to>
    <xdr:pic>
      <xdr:nvPicPr>
        <xdr:cNvPr id="1055" name="Рисунок 1054">
          <a:extLst>
            <a:ext uri="{FF2B5EF4-FFF2-40B4-BE49-F238E27FC236}">
              <a16:creationId xmlns:a16="http://schemas.microsoft.com/office/drawing/2014/main" id="{6A812AFA-19DC-53FD-B2D3-25E7887C5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876550" y="128587500"/>
          <a:ext cx="957358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149</xdr:row>
      <xdr:rowOff>171450</xdr:rowOff>
    </xdr:from>
    <xdr:to>
      <xdr:col>2</xdr:col>
      <xdr:colOff>1071658</xdr:colOff>
      <xdr:row>149</xdr:row>
      <xdr:rowOff>781050</xdr:rowOff>
    </xdr:to>
    <xdr:pic>
      <xdr:nvPicPr>
        <xdr:cNvPr id="1056" name="Рисунок 1055">
          <a:extLst>
            <a:ext uri="{FF2B5EF4-FFF2-40B4-BE49-F238E27FC236}">
              <a16:creationId xmlns:a16="http://schemas.microsoft.com/office/drawing/2014/main" id="{441CD71A-BB01-4A22-A301-DA602C1BD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857500" y="129559050"/>
          <a:ext cx="957358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150</xdr:row>
      <xdr:rowOff>209550</xdr:rowOff>
    </xdr:from>
    <xdr:to>
      <xdr:col>2</xdr:col>
      <xdr:colOff>1071658</xdr:colOff>
      <xdr:row>150</xdr:row>
      <xdr:rowOff>819150</xdr:rowOff>
    </xdr:to>
    <xdr:pic>
      <xdr:nvPicPr>
        <xdr:cNvPr id="1057" name="Рисунок 1056">
          <a:extLst>
            <a:ext uri="{FF2B5EF4-FFF2-40B4-BE49-F238E27FC236}">
              <a16:creationId xmlns:a16="http://schemas.microsoft.com/office/drawing/2014/main" id="{6F517332-C36B-46F1-854B-D705D0BB6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857500" y="130568700"/>
          <a:ext cx="957358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151</xdr:row>
      <xdr:rowOff>209550</xdr:rowOff>
    </xdr:from>
    <xdr:to>
      <xdr:col>2</xdr:col>
      <xdr:colOff>1090708</xdr:colOff>
      <xdr:row>151</xdr:row>
      <xdr:rowOff>819150</xdr:rowOff>
    </xdr:to>
    <xdr:pic>
      <xdr:nvPicPr>
        <xdr:cNvPr id="1058" name="Рисунок 1057">
          <a:extLst>
            <a:ext uri="{FF2B5EF4-FFF2-40B4-BE49-F238E27FC236}">
              <a16:creationId xmlns:a16="http://schemas.microsoft.com/office/drawing/2014/main" id="{FF501E7D-915B-498D-B9DF-83B418492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876550" y="131540250"/>
          <a:ext cx="957358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152</xdr:row>
      <xdr:rowOff>209550</xdr:rowOff>
    </xdr:from>
    <xdr:to>
      <xdr:col>2</xdr:col>
      <xdr:colOff>1071658</xdr:colOff>
      <xdr:row>152</xdr:row>
      <xdr:rowOff>819150</xdr:rowOff>
    </xdr:to>
    <xdr:pic>
      <xdr:nvPicPr>
        <xdr:cNvPr id="1059" name="Рисунок 1058">
          <a:extLst>
            <a:ext uri="{FF2B5EF4-FFF2-40B4-BE49-F238E27FC236}">
              <a16:creationId xmlns:a16="http://schemas.microsoft.com/office/drawing/2014/main" id="{A9D05CAE-9701-415C-A013-213A6234E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857500" y="132511800"/>
          <a:ext cx="957358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153</xdr:row>
      <xdr:rowOff>209550</xdr:rowOff>
    </xdr:from>
    <xdr:to>
      <xdr:col>2</xdr:col>
      <xdr:colOff>1090708</xdr:colOff>
      <xdr:row>153</xdr:row>
      <xdr:rowOff>819150</xdr:rowOff>
    </xdr:to>
    <xdr:pic>
      <xdr:nvPicPr>
        <xdr:cNvPr id="1060" name="Рисунок 1059">
          <a:extLst>
            <a:ext uri="{FF2B5EF4-FFF2-40B4-BE49-F238E27FC236}">
              <a16:creationId xmlns:a16="http://schemas.microsoft.com/office/drawing/2014/main" id="{F8BAD207-D6D0-4DDF-BC51-1B8EB71B0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876550" y="133483350"/>
          <a:ext cx="957358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91</xdr:row>
      <xdr:rowOff>19051</xdr:rowOff>
    </xdr:from>
    <xdr:to>
      <xdr:col>2</xdr:col>
      <xdr:colOff>925957</xdr:colOff>
      <xdr:row>91</xdr:row>
      <xdr:rowOff>914401</xdr:rowOff>
    </xdr:to>
    <xdr:pic>
      <xdr:nvPicPr>
        <xdr:cNvPr id="1067" name="Рисунок 1066">
          <a:extLst>
            <a:ext uri="{FF2B5EF4-FFF2-40B4-BE49-F238E27FC236}">
              <a16:creationId xmlns:a16="http://schemas.microsoft.com/office/drawing/2014/main" id="{5540331A-845C-5764-8D25-C3A39C6DD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2895601" y="77743051"/>
          <a:ext cx="773556" cy="8953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94</xdr:row>
      <xdr:rowOff>39980</xdr:rowOff>
    </xdr:from>
    <xdr:to>
      <xdr:col>2</xdr:col>
      <xdr:colOff>1009650</xdr:colOff>
      <xdr:row>94</xdr:row>
      <xdr:rowOff>943636</xdr:rowOff>
    </xdr:to>
    <xdr:pic>
      <xdr:nvPicPr>
        <xdr:cNvPr id="1068" name="Рисунок 1067">
          <a:extLst>
            <a:ext uri="{FF2B5EF4-FFF2-40B4-BE49-F238E27FC236}">
              <a16:creationId xmlns:a16="http://schemas.microsoft.com/office/drawing/2014/main" id="{0708A8C5-A31C-7B98-CEF6-C36EDED7A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2914650" y="80678630"/>
          <a:ext cx="838200" cy="903656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87</xdr:row>
      <xdr:rowOff>54265</xdr:rowOff>
    </xdr:from>
    <xdr:to>
      <xdr:col>2</xdr:col>
      <xdr:colOff>731213</xdr:colOff>
      <xdr:row>87</xdr:row>
      <xdr:rowOff>914401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0DD337E-68E7-1766-DD0C-4C3FA0A99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3139440" y="76665745"/>
          <a:ext cx="350213" cy="860136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121921</xdr:colOff>
      <xdr:row>86</xdr:row>
      <xdr:rowOff>30490</xdr:rowOff>
    </xdr:from>
    <xdr:to>
      <xdr:col>2</xdr:col>
      <xdr:colOff>975360</xdr:colOff>
      <xdr:row>86</xdr:row>
      <xdr:rowOff>942655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F4BAA5BB-6377-29E8-1372-000F1876B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880361" y="75666610"/>
          <a:ext cx="853439" cy="912165"/>
        </a:xfrm>
        <a:prstGeom prst="rect">
          <a:avLst/>
        </a:prstGeom>
      </xdr:spPr>
    </xdr:pic>
    <xdr:clientData/>
  </xdr:twoCellAnchor>
  <xdr:oneCellAnchor>
    <xdr:from>
      <xdr:col>2</xdr:col>
      <xdr:colOff>287656</xdr:colOff>
      <xdr:row>114</xdr:row>
      <xdr:rowOff>60960</xdr:rowOff>
    </xdr:from>
    <xdr:ext cx="611108" cy="857250"/>
    <xdr:pic>
      <xdr:nvPicPr>
        <xdr:cNvPr id="5" name="Рисунок 51">
          <a:extLst>
            <a:ext uri="{FF2B5EF4-FFF2-40B4-BE49-F238E27FC236}">
              <a16:creationId xmlns:a16="http://schemas.microsoft.com/office/drawing/2014/main" id="{2B1A84EA-066D-4BC8-A7B5-944120F37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/>
        <a:stretch/>
      </xdr:blipFill>
      <xdr:spPr bwMode="auto">
        <a:xfrm>
          <a:off x="3046096" y="105872280"/>
          <a:ext cx="611108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304800</xdr:colOff>
      <xdr:row>115</xdr:row>
      <xdr:rowOff>59386</xdr:rowOff>
    </xdr:from>
    <xdr:to>
      <xdr:col>2</xdr:col>
      <xdr:colOff>883920</xdr:colOff>
      <xdr:row>115</xdr:row>
      <xdr:rowOff>896188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0DA0BEF-EC16-D48A-343E-9647A05D1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3063240" y="105870706"/>
          <a:ext cx="579120" cy="836802"/>
        </a:xfrm>
        <a:prstGeom prst="rect">
          <a:avLst/>
        </a:prstGeom>
      </xdr:spPr>
    </xdr:pic>
    <xdr:clientData/>
  </xdr:twoCellAnchor>
  <xdr:twoCellAnchor editAs="oneCell">
    <xdr:from>
      <xdr:col>2</xdr:col>
      <xdr:colOff>177800</xdr:colOff>
      <xdr:row>68</xdr:row>
      <xdr:rowOff>43834</xdr:rowOff>
    </xdr:from>
    <xdr:to>
      <xdr:col>2</xdr:col>
      <xdr:colOff>1025615</xdr:colOff>
      <xdr:row>68</xdr:row>
      <xdr:rowOff>931334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283DD29A-9F75-3262-FD1D-5E60AF508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2929467" y="59623767"/>
          <a:ext cx="847815" cy="887500"/>
        </a:xfrm>
        <a:prstGeom prst="rect">
          <a:avLst/>
        </a:prstGeom>
      </xdr:spPr>
    </xdr:pic>
    <xdr:clientData/>
  </xdr:twoCellAnchor>
  <xdr:twoCellAnchor editAs="oneCell">
    <xdr:from>
      <xdr:col>13</xdr:col>
      <xdr:colOff>131703</xdr:colOff>
      <xdr:row>0</xdr:row>
      <xdr:rowOff>28224</xdr:rowOff>
    </xdr:from>
    <xdr:to>
      <xdr:col>18</xdr:col>
      <xdr:colOff>605434</xdr:colOff>
      <xdr:row>6</xdr:row>
      <xdr:rowOff>76647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2E1E8949-F6ED-A9D1-A375-08E40015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1382962" y="28224"/>
          <a:ext cx="3578176" cy="1647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1</xdr:row>
      <xdr:rowOff>158750</xdr:rowOff>
    </xdr:from>
    <xdr:to>
      <xdr:col>8</xdr:col>
      <xdr:colOff>127000</xdr:colOff>
      <xdr:row>36</xdr:row>
      <xdr:rowOff>37207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D6F2D7B-3E31-4AE1-A8A7-5A1E00CCB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349250"/>
          <a:ext cx="4603750" cy="6545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B8D2-2910-4FEA-9626-D08203E467B7}">
  <dimension ref="A1:S171"/>
  <sheetViews>
    <sheetView tabSelected="1" view="pageBreakPreview" topLeftCell="A23" zoomScale="81" zoomScaleNormal="100" zoomScaleSheetLayoutView="81" workbookViewId="0">
      <selection activeCell="A8" sqref="A8:S8"/>
    </sheetView>
  </sheetViews>
  <sheetFormatPr defaultColWidth="9.140625" defaultRowHeight="15" x14ac:dyDescent="0.25"/>
  <cols>
    <col min="1" max="1" width="11.7109375" style="20" customWidth="1"/>
    <col min="2" max="2" width="28.42578125" style="20" customWidth="1"/>
    <col min="3" max="3" width="17.140625" style="20" customWidth="1"/>
    <col min="4" max="4" width="28.140625" style="22" customWidth="1"/>
    <col min="5" max="5" width="9" style="20" bestFit="1" customWidth="1"/>
    <col min="6" max="8" width="8.140625" style="23" customWidth="1"/>
    <col min="9" max="16384" width="9.140625" style="20"/>
  </cols>
  <sheetData>
    <row r="1" spans="1:19" ht="15" customHeight="1" x14ac:dyDescent="0.25">
      <c r="C1" s="154"/>
      <c r="D1" s="248" t="s">
        <v>387</v>
      </c>
      <c r="E1" s="249"/>
      <c r="F1" s="249"/>
      <c r="G1" s="249"/>
      <c r="H1" s="249"/>
      <c r="I1" s="249"/>
      <c r="J1" s="249"/>
      <c r="K1" s="249"/>
      <c r="L1" s="249"/>
      <c r="M1" s="249"/>
      <c r="N1" s="249"/>
    </row>
    <row r="2" spans="1:19" x14ac:dyDescent="0.25">
      <c r="C2" s="155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</row>
    <row r="3" spans="1:19" x14ac:dyDescent="0.25">
      <c r="C3" s="155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</row>
    <row r="4" spans="1:19" x14ac:dyDescent="0.25">
      <c r="C4" s="155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</row>
    <row r="5" spans="1:19" x14ac:dyDescent="0.25">
      <c r="C5" s="155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</row>
    <row r="6" spans="1:19" ht="54.6" customHeight="1" x14ac:dyDescent="0.25">
      <c r="C6" s="155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</row>
    <row r="7" spans="1:19" s="147" customFormat="1" ht="31.5" customHeight="1" x14ac:dyDescent="0.25">
      <c r="A7" s="217" t="s">
        <v>158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</row>
    <row r="8" spans="1:19" s="147" customFormat="1" ht="21.75" customHeight="1" x14ac:dyDescent="0.25">
      <c r="A8" s="218" t="s">
        <v>171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</row>
    <row r="9" spans="1:19" s="147" customFormat="1" ht="21" customHeight="1" x14ac:dyDescent="0.25">
      <c r="A9" s="219" t="s">
        <v>172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</row>
    <row r="10" spans="1:19" s="156" customFormat="1" ht="27.75" customHeight="1" thickBot="1" x14ac:dyDescent="0.3">
      <c r="A10" s="220" t="s">
        <v>266</v>
      </c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</row>
    <row r="11" spans="1:19" s="158" customFormat="1" ht="58.5" customHeight="1" thickBot="1" x14ac:dyDescent="0.3">
      <c r="A11" s="157" t="s">
        <v>159</v>
      </c>
      <c r="B11" s="236" t="s">
        <v>160</v>
      </c>
      <c r="C11" s="236"/>
      <c r="D11" s="237" t="s">
        <v>161</v>
      </c>
      <c r="E11" s="237"/>
      <c r="F11" s="237"/>
      <c r="G11" s="237"/>
      <c r="H11" s="237"/>
      <c r="I11" s="238"/>
      <c r="J11" s="221" t="s">
        <v>162</v>
      </c>
      <c r="K11" s="222"/>
      <c r="L11" s="222"/>
      <c r="M11" s="222"/>
      <c r="N11" s="222"/>
      <c r="O11" s="222"/>
      <c r="P11" s="222"/>
      <c r="Q11" s="222"/>
      <c r="R11" s="222"/>
      <c r="S11" s="223"/>
    </row>
    <row r="12" spans="1:19" s="153" customFormat="1" ht="77.099999999999994" customHeight="1" thickBot="1" x14ac:dyDescent="0.3">
      <c r="A12" s="16"/>
      <c r="B12" s="239"/>
      <c r="C12" s="240"/>
      <c r="D12" s="241"/>
      <c r="E12" s="242"/>
      <c r="F12" s="242"/>
      <c r="G12" s="242"/>
      <c r="H12" s="242"/>
      <c r="I12" s="243"/>
      <c r="J12" s="224"/>
      <c r="K12" s="225"/>
      <c r="L12" s="225"/>
      <c r="M12" s="225"/>
      <c r="N12" s="225"/>
      <c r="O12" s="225"/>
      <c r="P12" s="225"/>
      <c r="Q12" s="225"/>
      <c r="R12" s="225"/>
      <c r="S12" s="226"/>
    </row>
    <row r="13" spans="1:19" s="147" customFormat="1" ht="54" customHeight="1" thickBot="1" x14ac:dyDescent="0.3">
      <c r="A13" s="144" t="s">
        <v>28</v>
      </c>
      <c r="B13" s="145" t="s">
        <v>0</v>
      </c>
      <c r="C13" s="146" t="s">
        <v>153</v>
      </c>
      <c r="D13" s="147" t="s">
        <v>1</v>
      </c>
      <c r="E13" s="148" t="s">
        <v>155</v>
      </c>
      <c r="F13" s="149" t="s">
        <v>154</v>
      </c>
      <c r="G13" s="150" t="s">
        <v>164</v>
      </c>
      <c r="H13" s="151" t="s">
        <v>165</v>
      </c>
      <c r="I13" s="227" t="s">
        <v>163</v>
      </c>
      <c r="J13" s="228"/>
      <c r="K13" s="228"/>
      <c r="L13" s="228"/>
      <c r="M13" s="228"/>
      <c r="N13" s="228"/>
      <c r="O13" s="228"/>
      <c r="P13" s="228"/>
      <c r="Q13" s="228"/>
      <c r="R13" s="228"/>
      <c r="S13" s="229"/>
    </row>
    <row r="14" spans="1:19" ht="36" customHeight="1" thickBot="1" x14ac:dyDescent="0.3">
      <c r="A14" s="163" t="s">
        <v>270</v>
      </c>
      <c r="B14" s="164"/>
      <c r="C14" s="164"/>
      <c r="D14" s="164"/>
      <c r="E14" s="195"/>
      <c r="F14" s="214" t="s">
        <v>170</v>
      </c>
      <c r="G14" s="215"/>
      <c r="H14" s="215"/>
      <c r="I14" s="234">
        <v>55</v>
      </c>
      <c r="J14" s="233"/>
      <c r="K14" s="232">
        <v>56</v>
      </c>
      <c r="L14" s="233"/>
      <c r="M14" s="232">
        <v>57</v>
      </c>
      <c r="N14" s="233"/>
      <c r="O14" s="230">
        <v>58</v>
      </c>
      <c r="P14" s="231"/>
      <c r="Q14" s="230">
        <v>59</v>
      </c>
      <c r="R14" s="231"/>
      <c r="S14" s="152">
        <v>60</v>
      </c>
    </row>
    <row r="15" spans="1:19" ht="76.5" customHeight="1" x14ac:dyDescent="0.25">
      <c r="A15" s="57" t="s">
        <v>94</v>
      </c>
      <c r="B15" s="67" t="s">
        <v>5</v>
      </c>
      <c r="C15" s="68"/>
      <c r="D15" s="59" t="s">
        <v>33</v>
      </c>
      <c r="E15" s="60" t="s">
        <v>30</v>
      </c>
      <c r="F15" s="29">
        <v>1310</v>
      </c>
      <c r="G15" s="30">
        <f>I15+K15+M15+O15+Q15+S15</f>
        <v>0</v>
      </c>
      <c r="H15" s="31">
        <f>F15*G15</f>
        <v>0</v>
      </c>
      <c r="I15" s="246"/>
      <c r="J15" s="245"/>
      <c r="K15" s="244"/>
      <c r="L15" s="245"/>
      <c r="M15" s="244"/>
      <c r="N15" s="245"/>
      <c r="O15" s="244"/>
      <c r="P15" s="245"/>
      <c r="Q15" s="244"/>
      <c r="R15" s="245"/>
      <c r="S15" s="5"/>
    </row>
    <row r="16" spans="1:19" ht="76.5" customHeight="1" x14ac:dyDescent="0.25">
      <c r="A16" s="97" t="s">
        <v>95</v>
      </c>
      <c r="B16" s="137" t="s">
        <v>144</v>
      </c>
      <c r="C16" s="133"/>
      <c r="D16" s="100" t="s">
        <v>75</v>
      </c>
      <c r="E16" s="115" t="s">
        <v>30</v>
      </c>
      <c r="F16" s="37">
        <v>870</v>
      </c>
      <c r="G16" s="95">
        <f t="shared" ref="G16:G18" si="0">I16+K16+M16+O16+Q16+S16</f>
        <v>0</v>
      </c>
      <c r="H16" s="39">
        <f>F16*G16</f>
        <v>0</v>
      </c>
      <c r="I16" s="247"/>
      <c r="J16" s="204"/>
      <c r="K16" s="205"/>
      <c r="L16" s="204"/>
      <c r="M16" s="205"/>
      <c r="N16" s="204"/>
      <c r="O16" s="205"/>
      <c r="P16" s="204"/>
      <c r="Q16" s="205"/>
      <c r="R16" s="204"/>
      <c r="S16" s="11"/>
    </row>
    <row r="17" spans="1:19" ht="76.5" customHeight="1" x14ac:dyDescent="0.25">
      <c r="A17" s="97" t="s">
        <v>96</v>
      </c>
      <c r="B17" s="137" t="s">
        <v>6</v>
      </c>
      <c r="C17" s="138"/>
      <c r="D17" s="100" t="s">
        <v>33</v>
      </c>
      <c r="E17" s="115" t="s">
        <v>30</v>
      </c>
      <c r="F17" s="37">
        <v>1310</v>
      </c>
      <c r="G17" s="95">
        <f t="shared" si="0"/>
        <v>0</v>
      </c>
      <c r="H17" s="39">
        <f>F17*G17</f>
        <v>0</v>
      </c>
      <c r="I17" s="203"/>
      <c r="J17" s="204"/>
      <c r="K17" s="205"/>
      <c r="L17" s="204"/>
      <c r="M17" s="235"/>
      <c r="N17" s="204"/>
      <c r="O17" s="205"/>
      <c r="P17" s="204"/>
      <c r="Q17" s="205"/>
      <c r="R17" s="204"/>
      <c r="S17" s="11"/>
    </row>
    <row r="18" spans="1:19" ht="76.5" customHeight="1" x14ac:dyDescent="0.25">
      <c r="A18" s="69" t="s">
        <v>97</v>
      </c>
      <c r="B18" s="70" t="s">
        <v>7</v>
      </c>
      <c r="C18" s="139"/>
      <c r="D18" s="72" t="s">
        <v>33</v>
      </c>
      <c r="E18" s="73" t="s">
        <v>30</v>
      </c>
      <c r="F18" s="81">
        <v>1310</v>
      </c>
      <c r="G18" s="95">
        <f t="shared" si="0"/>
        <v>0</v>
      </c>
      <c r="H18" s="83">
        <f>F18*G18</f>
        <v>0</v>
      </c>
      <c r="I18" s="203"/>
      <c r="J18" s="204"/>
      <c r="K18" s="205"/>
      <c r="L18" s="204"/>
      <c r="M18" s="205"/>
      <c r="N18" s="204"/>
      <c r="O18" s="205"/>
      <c r="P18" s="204"/>
      <c r="Q18" s="205"/>
      <c r="R18" s="204"/>
      <c r="S18" s="11"/>
    </row>
    <row r="19" spans="1:19" ht="76.5" customHeight="1" x14ac:dyDescent="0.25">
      <c r="A19" s="97" t="s">
        <v>98</v>
      </c>
      <c r="B19" s="137" t="s">
        <v>8</v>
      </c>
      <c r="C19" s="138"/>
      <c r="D19" s="100" t="s">
        <v>34</v>
      </c>
      <c r="E19" s="115" t="s">
        <v>30</v>
      </c>
      <c r="F19" s="37">
        <v>750</v>
      </c>
      <c r="G19" s="38">
        <f>I19</f>
        <v>0</v>
      </c>
      <c r="H19" s="39">
        <f>F19*G19</f>
        <v>0</v>
      </c>
      <c r="I19" s="208"/>
      <c r="J19" s="187"/>
      <c r="K19" s="187"/>
      <c r="L19" s="187"/>
      <c r="M19" s="187"/>
      <c r="N19" s="187"/>
      <c r="O19" s="187"/>
      <c r="P19" s="187"/>
      <c r="Q19" s="187"/>
      <c r="R19" s="187"/>
      <c r="S19" s="188"/>
    </row>
    <row r="20" spans="1:19" ht="76.5" customHeight="1" x14ac:dyDescent="0.25">
      <c r="A20" s="97" t="s">
        <v>99</v>
      </c>
      <c r="B20" s="137" t="s">
        <v>9</v>
      </c>
      <c r="C20" s="138"/>
      <c r="D20" s="100" t="s">
        <v>34</v>
      </c>
      <c r="E20" s="115" t="s">
        <v>30</v>
      </c>
      <c r="F20" s="37">
        <v>750</v>
      </c>
      <c r="G20" s="38">
        <f t="shared" ref="G20:G23" si="1">I20</f>
        <v>0</v>
      </c>
      <c r="H20" s="39">
        <f t="shared" ref="H20:H24" si="2">F20*G20</f>
        <v>0</v>
      </c>
      <c r="I20" s="208"/>
      <c r="J20" s="187"/>
      <c r="K20" s="187"/>
      <c r="L20" s="187"/>
      <c r="M20" s="187"/>
      <c r="N20" s="187"/>
      <c r="O20" s="187"/>
      <c r="P20" s="187"/>
      <c r="Q20" s="187"/>
      <c r="R20" s="187"/>
      <c r="S20" s="188"/>
    </row>
    <row r="21" spans="1:19" ht="76.5" customHeight="1" x14ac:dyDescent="0.25">
      <c r="A21" s="97" t="s">
        <v>100</v>
      </c>
      <c r="B21" s="137" t="s">
        <v>10</v>
      </c>
      <c r="C21" s="138"/>
      <c r="D21" s="100" t="s">
        <v>34</v>
      </c>
      <c r="E21" s="115" t="s">
        <v>30</v>
      </c>
      <c r="F21" s="37">
        <v>750</v>
      </c>
      <c r="G21" s="38">
        <f t="shared" si="1"/>
        <v>0</v>
      </c>
      <c r="H21" s="39">
        <f t="shared" si="2"/>
        <v>0</v>
      </c>
      <c r="I21" s="208"/>
      <c r="J21" s="187"/>
      <c r="K21" s="187"/>
      <c r="L21" s="187"/>
      <c r="M21" s="187"/>
      <c r="N21" s="187"/>
      <c r="O21" s="187"/>
      <c r="P21" s="187"/>
      <c r="Q21" s="187"/>
      <c r="R21" s="187"/>
      <c r="S21" s="188"/>
    </row>
    <row r="22" spans="1:19" ht="76.5" customHeight="1" x14ac:dyDescent="0.25">
      <c r="A22" s="140" t="s">
        <v>204</v>
      </c>
      <c r="B22" s="141" t="s">
        <v>207</v>
      </c>
      <c r="C22" s="138"/>
      <c r="D22" s="100" t="s">
        <v>210</v>
      </c>
      <c r="E22" s="115" t="s">
        <v>30</v>
      </c>
      <c r="F22" s="37">
        <v>750</v>
      </c>
      <c r="G22" s="38">
        <f t="shared" si="1"/>
        <v>0</v>
      </c>
      <c r="H22" s="39">
        <f t="shared" si="2"/>
        <v>0</v>
      </c>
      <c r="I22" s="208"/>
      <c r="J22" s="187"/>
      <c r="K22" s="187"/>
      <c r="L22" s="187"/>
      <c r="M22" s="187"/>
      <c r="N22" s="187"/>
      <c r="O22" s="187"/>
      <c r="P22" s="187"/>
      <c r="Q22" s="187"/>
      <c r="R22" s="187"/>
      <c r="S22" s="188"/>
    </row>
    <row r="23" spans="1:19" ht="76.5" customHeight="1" x14ac:dyDescent="0.25">
      <c r="A23" s="140" t="s">
        <v>205</v>
      </c>
      <c r="B23" s="141" t="s">
        <v>208</v>
      </c>
      <c r="C23" s="138"/>
      <c r="D23" s="100" t="s">
        <v>210</v>
      </c>
      <c r="E23" s="115" t="s">
        <v>30</v>
      </c>
      <c r="F23" s="37">
        <v>750</v>
      </c>
      <c r="G23" s="38">
        <f t="shared" si="1"/>
        <v>0</v>
      </c>
      <c r="H23" s="39">
        <f t="shared" si="2"/>
        <v>0</v>
      </c>
      <c r="I23" s="208"/>
      <c r="J23" s="187"/>
      <c r="K23" s="187"/>
      <c r="L23" s="187"/>
      <c r="M23" s="187"/>
      <c r="N23" s="187"/>
      <c r="O23" s="187"/>
      <c r="P23" s="187"/>
      <c r="Q23" s="187"/>
      <c r="R23" s="187"/>
      <c r="S23" s="188"/>
    </row>
    <row r="24" spans="1:19" ht="76.5" customHeight="1" x14ac:dyDescent="0.25">
      <c r="A24" s="140" t="s">
        <v>206</v>
      </c>
      <c r="B24" s="141" t="s">
        <v>209</v>
      </c>
      <c r="C24" s="138"/>
      <c r="D24" s="100" t="s">
        <v>210</v>
      </c>
      <c r="E24" s="115" t="s">
        <v>30</v>
      </c>
      <c r="F24" s="37">
        <v>750</v>
      </c>
      <c r="G24" s="38">
        <f>I24</f>
        <v>0</v>
      </c>
      <c r="H24" s="39">
        <f t="shared" si="2"/>
        <v>0</v>
      </c>
      <c r="I24" s="208"/>
      <c r="J24" s="187"/>
      <c r="K24" s="187"/>
      <c r="L24" s="187"/>
      <c r="M24" s="187"/>
      <c r="N24" s="187"/>
      <c r="O24" s="187"/>
      <c r="P24" s="187"/>
      <c r="Q24" s="187"/>
      <c r="R24" s="187"/>
      <c r="S24" s="188"/>
    </row>
    <row r="25" spans="1:19" ht="76.5" customHeight="1" x14ac:dyDescent="0.25">
      <c r="A25" s="140" t="s">
        <v>211</v>
      </c>
      <c r="B25" s="141" t="s">
        <v>213</v>
      </c>
      <c r="C25" s="138"/>
      <c r="D25" s="100" t="s">
        <v>210</v>
      </c>
      <c r="E25" s="115" t="s">
        <v>30</v>
      </c>
      <c r="F25" s="37">
        <v>750</v>
      </c>
      <c r="G25" s="38">
        <f t="shared" ref="G25:G26" si="3">I25</f>
        <v>0</v>
      </c>
      <c r="H25" s="39">
        <f t="shared" ref="H25:H26" si="4">F25*G25</f>
        <v>0</v>
      </c>
      <c r="I25" s="208"/>
      <c r="J25" s="187"/>
      <c r="K25" s="187"/>
      <c r="L25" s="187"/>
      <c r="M25" s="187"/>
      <c r="N25" s="187"/>
      <c r="O25" s="187"/>
      <c r="P25" s="187"/>
      <c r="Q25" s="187"/>
      <c r="R25" s="187"/>
      <c r="S25" s="188"/>
    </row>
    <row r="26" spans="1:19" ht="76.5" customHeight="1" thickBot="1" x14ac:dyDescent="0.3">
      <c r="A26" s="142" t="s">
        <v>212</v>
      </c>
      <c r="B26" s="143" t="s">
        <v>214</v>
      </c>
      <c r="C26" s="139"/>
      <c r="D26" s="72" t="s">
        <v>210</v>
      </c>
      <c r="E26" s="73" t="s">
        <v>30</v>
      </c>
      <c r="F26" s="46">
        <v>750</v>
      </c>
      <c r="G26" s="47">
        <f t="shared" si="3"/>
        <v>0</v>
      </c>
      <c r="H26" s="48">
        <f t="shared" si="4"/>
        <v>0</v>
      </c>
      <c r="I26" s="209"/>
      <c r="J26" s="210"/>
      <c r="K26" s="210"/>
      <c r="L26" s="210"/>
      <c r="M26" s="210"/>
      <c r="N26" s="210"/>
      <c r="O26" s="210"/>
      <c r="P26" s="210"/>
      <c r="Q26" s="210"/>
      <c r="R26" s="210"/>
      <c r="S26" s="211"/>
    </row>
    <row r="27" spans="1:19" ht="35.450000000000003" customHeight="1" thickBot="1" x14ac:dyDescent="0.3">
      <c r="A27" s="163" t="s">
        <v>267</v>
      </c>
      <c r="B27" s="164"/>
      <c r="C27" s="164"/>
      <c r="D27" s="164"/>
      <c r="E27" s="195"/>
      <c r="F27" s="214" t="s">
        <v>170</v>
      </c>
      <c r="G27" s="215"/>
      <c r="H27" s="216"/>
      <c r="I27" s="250" t="s">
        <v>166</v>
      </c>
      <c r="J27" s="251"/>
      <c r="K27" s="251"/>
      <c r="L27" s="252"/>
      <c r="M27" s="253" t="s">
        <v>167</v>
      </c>
      <c r="N27" s="251"/>
      <c r="O27" s="251"/>
      <c r="P27" s="252"/>
      <c r="Q27" s="253" t="s">
        <v>168</v>
      </c>
      <c r="R27" s="251"/>
      <c r="S27" s="254"/>
    </row>
    <row r="28" spans="1:19" ht="76.5" customHeight="1" x14ac:dyDescent="0.25">
      <c r="A28" s="86" t="s">
        <v>93</v>
      </c>
      <c r="B28" s="135" t="s">
        <v>4</v>
      </c>
      <c r="C28" s="136"/>
      <c r="D28" s="89" t="s">
        <v>32</v>
      </c>
      <c r="E28" s="119" t="s">
        <v>30</v>
      </c>
      <c r="F28" s="29">
        <v>1750</v>
      </c>
      <c r="G28" s="30">
        <f>I28+M28+Q28</f>
        <v>0</v>
      </c>
      <c r="H28" s="31">
        <f>F28*G28</f>
        <v>0</v>
      </c>
      <c r="I28" s="255"/>
      <c r="J28" s="256"/>
      <c r="K28" s="256"/>
      <c r="L28" s="256"/>
      <c r="M28" s="185"/>
      <c r="N28" s="185"/>
      <c r="O28" s="185"/>
      <c r="P28" s="185"/>
      <c r="Q28" s="185"/>
      <c r="R28" s="185"/>
      <c r="S28" s="186"/>
    </row>
    <row r="29" spans="1:19" ht="76.5" customHeight="1" x14ac:dyDescent="0.25">
      <c r="A29" s="97" t="s">
        <v>90</v>
      </c>
      <c r="B29" s="137" t="s">
        <v>2</v>
      </c>
      <c r="C29" s="138"/>
      <c r="D29" s="100" t="s">
        <v>29</v>
      </c>
      <c r="E29" s="115" t="s">
        <v>30</v>
      </c>
      <c r="F29" s="37">
        <v>490</v>
      </c>
      <c r="G29" s="38">
        <f>I29</f>
        <v>0</v>
      </c>
      <c r="H29" s="39">
        <f t="shared" ref="H29:H32" si="5">F29*G29</f>
        <v>0</v>
      </c>
      <c r="I29" s="208"/>
      <c r="J29" s="187"/>
      <c r="K29" s="187"/>
      <c r="L29" s="187"/>
      <c r="M29" s="187"/>
      <c r="N29" s="187"/>
      <c r="O29" s="187"/>
      <c r="P29" s="187"/>
      <c r="Q29" s="187"/>
      <c r="R29" s="187"/>
      <c r="S29" s="188"/>
    </row>
    <row r="30" spans="1:19" ht="76.5" customHeight="1" x14ac:dyDescent="0.25">
      <c r="A30" s="97" t="s">
        <v>89</v>
      </c>
      <c r="B30" s="137" t="s">
        <v>3</v>
      </c>
      <c r="C30" s="133"/>
      <c r="D30" s="100" t="s">
        <v>31</v>
      </c>
      <c r="E30" s="115" t="s">
        <v>30</v>
      </c>
      <c r="F30" s="37">
        <v>490</v>
      </c>
      <c r="G30" s="38">
        <f t="shared" ref="G30:G32" si="6">I30</f>
        <v>0</v>
      </c>
      <c r="H30" s="39">
        <f t="shared" si="5"/>
        <v>0</v>
      </c>
      <c r="I30" s="208"/>
      <c r="J30" s="187"/>
      <c r="K30" s="187"/>
      <c r="L30" s="187"/>
      <c r="M30" s="187"/>
      <c r="N30" s="187"/>
      <c r="O30" s="187"/>
      <c r="P30" s="187"/>
      <c r="Q30" s="187"/>
      <c r="R30" s="187"/>
      <c r="S30" s="188"/>
    </row>
    <row r="31" spans="1:19" ht="76.5" customHeight="1" x14ac:dyDescent="0.25">
      <c r="A31" s="97" t="s">
        <v>91</v>
      </c>
      <c r="B31" s="137" t="s">
        <v>72</v>
      </c>
      <c r="C31" s="133"/>
      <c r="D31" s="100" t="s">
        <v>73</v>
      </c>
      <c r="E31" s="115" t="s">
        <v>30</v>
      </c>
      <c r="F31" s="37">
        <v>490</v>
      </c>
      <c r="G31" s="38">
        <f t="shared" si="6"/>
        <v>0</v>
      </c>
      <c r="H31" s="39">
        <f t="shared" si="5"/>
        <v>0</v>
      </c>
      <c r="I31" s="208"/>
      <c r="J31" s="187"/>
      <c r="K31" s="187"/>
      <c r="L31" s="187"/>
      <c r="M31" s="187"/>
      <c r="N31" s="187"/>
      <c r="O31" s="187"/>
      <c r="P31" s="187"/>
      <c r="Q31" s="187"/>
      <c r="R31" s="187"/>
      <c r="S31" s="188"/>
    </row>
    <row r="32" spans="1:19" ht="76.5" customHeight="1" thickBot="1" x14ac:dyDescent="0.3">
      <c r="A32" s="97" t="s">
        <v>92</v>
      </c>
      <c r="B32" s="137" t="s">
        <v>71</v>
      </c>
      <c r="C32" s="133"/>
      <c r="D32" s="100" t="s">
        <v>74</v>
      </c>
      <c r="E32" s="115" t="s">
        <v>30</v>
      </c>
      <c r="F32" s="46">
        <v>490</v>
      </c>
      <c r="G32" s="47">
        <f t="shared" si="6"/>
        <v>0</v>
      </c>
      <c r="H32" s="48">
        <f t="shared" si="5"/>
        <v>0</v>
      </c>
      <c r="I32" s="209"/>
      <c r="J32" s="210"/>
      <c r="K32" s="210"/>
      <c r="L32" s="210"/>
      <c r="M32" s="210"/>
      <c r="N32" s="210"/>
      <c r="O32" s="210"/>
      <c r="P32" s="210"/>
      <c r="Q32" s="210"/>
      <c r="R32" s="210"/>
      <c r="S32" s="211"/>
    </row>
    <row r="33" spans="1:19" ht="32.25" customHeight="1" thickBot="1" x14ac:dyDescent="0.3">
      <c r="A33" s="163" t="s">
        <v>274</v>
      </c>
      <c r="B33" s="164"/>
      <c r="C33" s="164"/>
      <c r="D33" s="164"/>
      <c r="E33" s="195"/>
      <c r="F33" s="206" t="s">
        <v>170</v>
      </c>
      <c r="G33" s="207"/>
      <c r="H33" s="207"/>
      <c r="I33" s="113">
        <v>38</v>
      </c>
      <c r="J33" s="113">
        <v>40</v>
      </c>
      <c r="K33" s="114">
        <v>42</v>
      </c>
      <c r="L33" s="114">
        <v>44</v>
      </c>
      <c r="M33" s="114">
        <v>46</v>
      </c>
      <c r="N33" s="114">
        <v>48</v>
      </c>
      <c r="O33" s="114">
        <v>50</v>
      </c>
      <c r="P33" s="114">
        <v>52</v>
      </c>
      <c r="Q33" s="134">
        <v>54</v>
      </c>
      <c r="R33" s="212" t="s">
        <v>379</v>
      </c>
      <c r="S33" s="213"/>
    </row>
    <row r="34" spans="1:19" ht="76.5" customHeight="1" x14ac:dyDescent="0.25">
      <c r="A34" s="86" t="s">
        <v>101</v>
      </c>
      <c r="B34" s="50" t="s">
        <v>11</v>
      </c>
      <c r="C34" s="88"/>
      <c r="D34" s="89" t="s">
        <v>35</v>
      </c>
      <c r="E34" s="119" t="s">
        <v>30</v>
      </c>
      <c r="F34" s="29">
        <v>750</v>
      </c>
      <c r="G34" s="30">
        <f>I34+J34+K34+L34+M34+N34+O34+P34+Q34+R34</f>
        <v>0</v>
      </c>
      <c r="H34" s="31">
        <f>F34*G34</f>
        <v>0</v>
      </c>
      <c r="I34" s="14"/>
      <c r="J34" s="4"/>
      <c r="K34" s="4"/>
      <c r="L34" s="4"/>
      <c r="M34" s="4"/>
      <c r="N34" s="4"/>
      <c r="O34" s="4"/>
      <c r="P34" s="4"/>
      <c r="Q34" s="4"/>
      <c r="R34" s="185"/>
      <c r="S34" s="186"/>
    </row>
    <row r="35" spans="1:19" ht="76.5" customHeight="1" x14ac:dyDescent="0.25">
      <c r="A35" s="97" t="s">
        <v>102</v>
      </c>
      <c r="B35" s="76" t="s">
        <v>12</v>
      </c>
      <c r="C35" s="99"/>
      <c r="D35" s="100" t="s">
        <v>36</v>
      </c>
      <c r="E35" s="115" t="s">
        <v>30</v>
      </c>
      <c r="F35" s="37">
        <v>750</v>
      </c>
      <c r="G35" s="38">
        <f t="shared" ref="G35:G49" si="7">I35+J35+K35+L35+M35+N35+O35+P35+Q35+R35</f>
        <v>0</v>
      </c>
      <c r="H35" s="39">
        <f t="shared" ref="H35:H46" si="8">F35*G35</f>
        <v>0</v>
      </c>
      <c r="I35" s="9"/>
      <c r="J35" s="10"/>
      <c r="K35" s="10"/>
      <c r="L35" s="10"/>
      <c r="M35" s="10"/>
      <c r="N35" s="10"/>
      <c r="O35" s="10"/>
      <c r="P35" s="10"/>
      <c r="Q35" s="10"/>
      <c r="R35" s="187"/>
      <c r="S35" s="188"/>
    </row>
    <row r="36" spans="1:19" ht="76.5" customHeight="1" x14ac:dyDescent="0.25">
      <c r="A36" s="97" t="s">
        <v>103</v>
      </c>
      <c r="B36" s="76" t="s">
        <v>13</v>
      </c>
      <c r="C36" s="99"/>
      <c r="D36" s="100" t="s">
        <v>37</v>
      </c>
      <c r="E36" s="115" t="s">
        <v>30</v>
      </c>
      <c r="F36" s="37">
        <v>750</v>
      </c>
      <c r="G36" s="38">
        <f t="shared" si="7"/>
        <v>0</v>
      </c>
      <c r="H36" s="39">
        <f t="shared" si="8"/>
        <v>0</v>
      </c>
      <c r="I36" s="9"/>
      <c r="J36" s="10"/>
      <c r="K36" s="10"/>
      <c r="L36" s="10"/>
      <c r="M36" s="10"/>
      <c r="N36" s="10"/>
      <c r="O36" s="10"/>
      <c r="P36" s="10"/>
      <c r="Q36" s="10"/>
      <c r="R36" s="187"/>
      <c r="S36" s="188"/>
    </row>
    <row r="37" spans="1:19" ht="76.5" customHeight="1" x14ac:dyDescent="0.25">
      <c r="A37" s="132" t="s">
        <v>215</v>
      </c>
      <c r="B37" s="128" t="s">
        <v>216</v>
      </c>
      <c r="C37" s="99"/>
      <c r="D37" s="100" t="s">
        <v>221</v>
      </c>
      <c r="E37" s="115" t="s">
        <v>30</v>
      </c>
      <c r="F37" s="37">
        <v>750</v>
      </c>
      <c r="G37" s="38">
        <f t="shared" si="7"/>
        <v>0</v>
      </c>
      <c r="H37" s="39">
        <f t="shared" ref="H37" si="9">F37*G37</f>
        <v>0</v>
      </c>
      <c r="I37" s="9"/>
      <c r="J37" s="10"/>
      <c r="K37" s="10"/>
      <c r="L37" s="10"/>
      <c r="M37" s="10"/>
      <c r="N37" s="10"/>
      <c r="O37" s="10"/>
      <c r="P37" s="10"/>
      <c r="Q37" s="10"/>
      <c r="R37" s="187"/>
      <c r="S37" s="188"/>
    </row>
    <row r="38" spans="1:19" ht="76.5" customHeight="1" x14ac:dyDescent="0.25">
      <c r="A38" s="132" t="s">
        <v>217</v>
      </c>
      <c r="B38" s="128" t="s">
        <v>218</v>
      </c>
      <c r="C38" s="99"/>
      <c r="D38" s="100" t="s">
        <v>222</v>
      </c>
      <c r="E38" s="115" t="s">
        <v>30</v>
      </c>
      <c r="F38" s="37">
        <v>750</v>
      </c>
      <c r="G38" s="38">
        <f t="shared" si="7"/>
        <v>0</v>
      </c>
      <c r="H38" s="39">
        <f t="shared" ref="H38" si="10">F38*G38</f>
        <v>0</v>
      </c>
      <c r="I38" s="9"/>
      <c r="J38" s="10"/>
      <c r="K38" s="10"/>
      <c r="L38" s="10"/>
      <c r="M38" s="10"/>
      <c r="N38" s="10"/>
      <c r="O38" s="10"/>
      <c r="P38" s="10"/>
      <c r="Q38" s="10"/>
      <c r="R38" s="187"/>
      <c r="S38" s="188"/>
    </row>
    <row r="39" spans="1:19" ht="76.5" customHeight="1" x14ac:dyDescent="0.25">
      <c r="A39" s="132" t="s">
        <v>219</v>
      </c>
      <c r="B39" s="128" t="s">
        <v>220</v>
      </c>
      <c r="C39" s="99"/>
      <c r="D39" s="100" t="s">
        <v>223</v>
      </c>
      <c r="E39" s="115" t="s">
        <v>30</v>
      </c>
      <c r="F39" s="37">
        <v>750</v>
      </c>
      <c r="G39" s="38">
        <f t="shared" si="7"/>
        <v>0</v>
      </c>
      <c r="H39" s="39">
        <f t="shared" ref="H39" si="11">F39*G39</f>
        <v>0</v>
      </c>
      <c r="I39" s="9"/>
      <c r="J39" s="10"/>
      <c r="K39" s="10"/>
      <c r="L39" s="10"/>
      <c r="M39" s="10"/>
      <c r="N39" s="10"/>
      <c r="O39" s="10"/>
      <c r="P39" s="10"/>
      <c r="Q39" s="10"/>
      <c r="R39" s="187"/>
      <c r="S39" s="188"/>
    </row>
    <row r="40" spans="1:19" ht="76.5" customHeight="1" x14ac:dyDescent="0.25">
      <c r="A40" s="97" t="s">
        <v>104</v>
      </c>
      <c r="B40" s="76" t="s">
        <v>38</v>
      </c>
      <c r="C40" s="99"/>
      <c r="D40" s="100" t="s">
        <v>39</v>
      </c>
      <c r="E40" s="115" t="s">
        <v>30</v>
      </c>
      <c r="F40" s="37">
        <v>1520</v>
      </c>
      <c r="G40" s="38">
        <f t="shared" si="7"/>
        <v>0</v>
      </c>
      <c r="H40" s="39">
        <f t="shared" si="8"/>
        <v>0</v>
      </c>
      <c r="I40" s="9"/>
      <c r="J40" s="10"/>
      <c r="K40" s="10"/>
      <c r="L40" s="10"/>
      <c r="M40" s="10"/>
      <c r="N40" s="10"/>
      <c r="O40" s="10"/>
      <c r="P40" s="10"/>
      <c r="Q40" s="10"/>
      <c r="R40" s="187"/>
      <c r="S40" s="188"/>
    </row>
    <row r="41" spans="1:19" ht="76.5" customHeight="1" x14ac:dyDescent="0.25">
      <c r="A41" s="97" t="s">
        <v>105</v>
      </c>
      <c r="B41" s="76" t="s">
        <v>40</v>
      </c>
      <c r="C41" s="133"/>
      <c r="D41" s="100" t="s">
        <v>39</v>
      </c>
      <c r="E41" s="115" t="s">
        <v>30</v>
      </c>
      <c r="F41" s="37">
        <v>1520</v>
      </c>
      <c r="G41" s="38">
        <f t="shared" si="7"/>
        <v>0</v>
      </c>
      <c r="H41" s="39">
        <f t="shared" si="8"/>
        <v>0</v>
      </c>
      <c r="I41" s="9"/>
      <c r="J41" s="10"/>
      <c r="K41" s="10"/>
      <c r="L41" s="10"/>
      <c r="M41" s="10"/>
      <c r="N41" s="10"/>
      <c r="O41" s="10"/>
      <c r="P41" s="10"/>
      <c r="Q41" s="10"/>
      <c r="R41" s="187"/>
      <c r="S41" s="188"/>
    </row>
    <row r="42" spans="1:19" ht="76.5" customHeight="1" x14ac:dyDescent="0.25">
      <c r="A42" s="97" t="s">
        <v>106</v>
      </c>
      <c r="B42" s="76" t="s">
        <v>41</v>
      </c>
      <c r="C42" s="99"/>
      <c r="D42" s="100" t="s">
        <v>39</v>
      </c>
      <c r="E42" s="115" t="s">
        <v>30</v>
      </c>
      <c r="F42" s="37">
        <v>1520</v>
      </c>
      <c r="G42" s="38">
        <f t="shared" si="7"/>
        <v>0</v>
      </c>
      <c r="H42" s="39">
        <f t="shared" si="8"/>
        <v>0</v>
      </c>
      <c r="I42" s="9"/>
      <c r="J42" s="10"/>
      <c r="K42" s="10"/>
      <c r="L42" s="10"/>
      <c r="M42" s="10"/>
      <c r="N42" s="10"/>
      <c r="O42" s="10"/>
      <c r="P42" s="10"/>
      <c r="Q42" s="10"/>
      <c r="R42" s="187"/>
      <c r="S42" s="188"/>
    </row>
    <row r="43" spans="1:19" ht="76.5" customHeight="1" x14ac:dyDescent="0.25">
      <c r="A43" s="97" t="s">
        <v>107</v>
      </c>
      <c r="B43" s="76" t="s">
        <v>42</v>
      </c>
      <c r="C43" s="99"/>
      <c r="D43" s="100" t="s">
        <v>43</v>
      </c>
      <c r="E43" s="115" t="s">
        <v>30</v>
      </c>
      <c r="F43" s="37">
        <v>1620</v>
      </c>
      <c r="G43" s="38">
        <f t="shared" si="7"/>
        <v>0</v>
      </c>
      <c r="H43" s="39">
        <f t="shared" si="8"/>
        <v>0</v>
      </c>
      <c r="I43" s="9"/>
      <c r="J43" s="10"/>
      <c r="K43" s="10"/>
      <c r="L43" s="10"/>
      <c r="M43" s="10"/>
      <c r="N43" s="10"/>
      <c r="O43" s="10"/>
      <c r="P43" s="10"/>
      <c r="Q43" s="10"/>
      <c r="R43" s="187"/>
      <c r="S43" s="188"/>
    </row>
    <row r="44" spans="1:19" ht="76.5" customHeight="1" x14ac:dyDescent="0.25">
      <c r="A44" s="97" t="s">
        <v>108</v>
      </c>
      <c r="B44" s="76" t="s">
        <v>44</v>
      </c>
      <c r="C44" s="99"/>
      <c r="D44" s="100" t="s">
        <v>43</v>
      </c>
      <c r="E44" s="115" t="s">
        <v>30</v>
      </c>
      <c r="F44" s="37">
        <v>1620</v>
      </c>
      <c r="G44" s="38">
        <f t="shared" si="7"/>
        <v>0</v>
      </c>
      <c r="H44" s="39">
        <f t="shared" si="8"/>
        <v>0</v>
      </c>
      <c r="I44" s="9"/>
      <c r="J44" s="10"/>
      <c r="K44" s="10"/>
      <c r="L44" s="10"/>
      <c r="M44" s="10"/>
      <c r="N44" s="10"/>
      <c r="O44" s="10"/>
      <c r="P44" s="10"/>
      <c r="Q44" s="10"/>
      <c r="R44" s="187"/>
      <c r="S44" s="188"/>
    </row>
    <row r="45" spans="1:19" ht="76.5" customHeight="1" x14ac:dyDescent="0.25">
      <c r="A45" s="97" t="s">
        <v>109</v>
      </c>
      <c r="B45" s="76" t="s">
        <v>45</v>
      </c>
      <c r="C45" s="129"/>
      <c r="D45" s="100" t="s">
        <v>46</v>
      </c>
      <c r="E45" s="115" t="s">
        <v>30</v>
      </c>
      <c r="F45" s="37">
        <v>1620</v>
      </c>
      <c r="G45" s="38">
        <f t="shared" si="7"/>
        <v>0</v>
      </c>
      <c r="H45" s="39">
        <f t="shared" si="8"/>
        <v>0</v>
      </c>
      <c r="I45" s="9"/>
      <c r="J45" s="10"/>
      <c r="K45" s="10"/>
      <c r="L45" s="10"/>
      <c r="M45" s="10"/>
      <c r="N45" s="10"/>
      <c r="O45" s="10"/>
      <c r="P45" s="10"/>
      <c r="Q45" s="10"/>
      <c r="R45" s="187"/>
      <c r="S45" s="188"/>
    </row>
    <row r="46" spans="1:19" ht="76.5" customHeight="1" x14ac:dyDescent="0.25">
      <c r="A46" s="130" t="s">
        <v>224</v>
      </c>
      <c r="B46" s="131" t="s">
        <v>229</v>
      </c>
      <c r="C46" s="58"/>
      <c r="D46" s="59" t="s">
        <v>226</v>
      </c>
      <c r="E46" s="60" t="s">
        <v>30</v>
      </c>
      <c r="F46" s="37">
        <v>1450</v>
      </c>
      <c r="G46" s="38">
        <f t="shared" si="7"/>
        <v>0</v>
      </c>
      <c r="H46" s="39">
        <f t="shared" si="8"/>
        <v>0</v>
      </c>
      <c r="I46" s="9"/>
      <c r="J46" s="10"/>
      <c r="K46" s="10"/>
      <c r="L46" s="10"/>
      <c r="M46" s="10"/>
      <c r="N46" s="10"/>
      <c r="O46" s="10"/>
      <c r="P46" s="10"/>
      <c r="Q46" s="10"/>
      <c r="R46" s="187"/>
      <c r="S46" s="188"/>
    </row>
    <row r="47" spans="1:19" ht="76.5" customHeight="1" x14ac:dyDescent="0.25">
      <c r="A47" s="132" t="s">
        <v>227</v>
      </c>
      <c r="B47" s="128" t="s">
        <v>230</v>
      </c>
      <c r="C47" s="99"/>
      <c r="D47" s="100" t="s">
        <v>226</v>
      </c>
      <c r="E47" s="115" t="s">
        <v>30</v>
      </c>
      <c r="F47" s="37">
        <v>1450</v>
      </c>
      <c r="G47" s="38">
        <f t="shared" si="7"/>
        <v>0</v>
      </c>
      <c r="H47" s="39">
        <f t="shared" ref="H47:H49" si="12">F47*G47</f>
        <v>0</v>
      </c>
      <c r="I47" s="9"/>
      <c r="J47" s="10"/>
      <c r="K47" s="10"/>
      <c r="L47" s="10"/>
      <c r="M47" s="10"/>
      <c r="N47" s="10"/>
      <c r="O47" s="10"/>
      <c r="P47" s="10"/>
      <c r="Q47" s="10"/>
      <c r="R47" s="187"/>
      <c r="S47" s="188"/>
    </row>
    <row r="48" spans="1:19" ht="76.5" customHeight="1" x14ac:dyDescent="0.25">
      <c r="A48" s="132" t="s">
        <v>228</v>
      </c>
      <c r="B48" s="128" t="s">
        <v>225</v>
      </c>
      <c r="C48" s="99"/>
      <c r="D48" s="100" t="s">
        <v>226</v>
      </c>
      <c r="E48" s="115" t="s">
        <v>30</v>
      </c>
      <c r="F48" s="37">
        <v>1450</v>
      </c>
      <c r="G48" s="38">
        <f t="shared" si="7"/>
        <v>0</v>
      </c>
      <c r="H48" s="39">
        <f t="shared" si="12"/>
        <v>0</v>
      </c>
      <c r="I48" s="9"/>
      <c r="J48" s="10"/>
      <c r="K48" s="10"/>
      <c r="L48" s="10"/>
      <c r="M48" s="10"/>
      <c r="N48" s="10"/>
      <c r="O48" s="10"/>
      <c r="P48" s="10"/>
      <c r="Q48" s="10"/>
      <c r="R48" s="187"/>
      <c r="S48" s="188"/>
    </row>
    <row r="49" spans="1:19" ht="76.5" customHeight="1" thickBot="1" x14ac:dyDescent="0.3">
      <c r="A49" s="132" t="s">
        <v>231</v>
      </c>
      <c r="B49" s="128" t="s">
        <v>232</v>
      </c>
      <c r="C49" s="99"/>
      <c r="D49" s="100" t="s">
        <v>233</v>
      </c>
      <c r="E49" s="115" t="s">
        <v>30</v>
      </c>
      <c r="F49" s="37">
        <v>1450</v>
      </c>
      <c r="G49" s="38">
        <f t="shared" si="7"/>
        <v>0</v>
      </c>
      <c r="H49" s="39">
        <f t="shared" si="12"/>
        <v>0</v>
      </c>
      <c r="I49" s="9"/>
      <c r="J49" s="10"/>
      <c r="K49" s="10"/>
      <c r="L49" s="10"/>
      <c r="M49" s="10"/>
      <c r="N49" s="10"/>
      <c r="O49" s="10"/>
      <c r="P49" s="10"/>
      <c r="Q49" s="10"/>
      <c r="R49" s="205"/>
      <c r="S49" s="261"/>
    </row>
    <row r="50" spans="1:19" ht="32.25" customHeight="1" thickBot="1" x14ac:dyDescent="0.3">
      <c r="A50" s="165" t="s">
        <v>271</v>
      </c>
      <c r="B50" s="166"/>
      <c r="C50" s="166"/>
      <c r="D50" s="166"/>
      <c r="E50" s="167"/>
      <c r="F50" s="196" t="s">
        <v>169</v>
      </c>
      <c r="G50" s="197"/>
      <c r="H50" s="197"/>
      <c r="I50" s="113">
        <v>38</v>
      </c>
      <c r="J50" s="113">
        <v>40</v>
      </c>
      <c r="K50" s="114">
        <v>42</v>
      </c>
      <c r="L50" s="114">
        <v>44</v>
      </c>
      <c r="M50" s="114">
        <v>46</v>
      </c>
      <c r="N50" s="114">
        <v>48</v>
      </c>
      <c r="O50" s="114">
        <v>50</v>
      </c>
      <c r="P50" s="114">
        <v>52</v>
      </c>
      <c r="Q50" s="114">
        <v>54</v>
      </c>
      <c r="R50" s="212" t="s">
        <v>379</v>
      </c>
      <c r="S50" s="213"/>
    </row>
    <row r="51" spans="1:19" ht="76.5" customHeight="1" x14ac:dyDescent="0.25">
      <c r="A51" s="49" t="s">
        <v>110</v>
      </c>
      <c r="B51" s="50" t="s">
        <v>76</v>
      </c>
      <c r="C51" s="51"/>
      <c r="D51" s="52" t="s">
        <v>48</v>
      </c>
      <c r="E51" s="49" t="s">
        <v>30</v>
      </c>
      <c r="F51" s="29">
        <v>2990</v>
      </c>
      <c r="G51" s="30">
        <f>I51+J51+K51+L51+M51+N51+O51+P51+Q51+R51</f>
        <v>0</v>
      </c>
      <c r="H51" s="31">
        <f t="shared" ref="H51:H63" si="13">F51*G51</f>
        <v>0</v>
      </c>
      <c r="I51" s="14"/>
      <c r="J51" s="4"/>
      <c r="K51" s="4"/>
      <c r="L51" s="4"/>
      <c r="M51" s="4"/>
      <c r="N51" s="4"/>
      <c r="O51" s="4"/>
      <c r="P51" s="4"/>
      <c r="Q51" s="4"/>
      <c r="R51" s="185"/>
      <c r="S51" s="186"/>
    </row>
    <row r="52" spans="1:19" ht="76.5" customHeight="1" x14ac:dyDescent="0.25">
      <c r="A52" s="54" t="s">
        <v>47</v>
      </c>
      <c r="B52" s="76" t="s">
        <v>77</v>
      </c>
      <c r="C52" s="34"/>
      <c r="D52" s="35" t="s">
        <v>48</v>
      </c>
      <c r="E52" s="54" t="s">
        <v>30</v>
      </c>
      <c r="F52" s="37">
        <v>2990</v>
      </c>
      <c r="G52" s="38">
        <f t="shared" ref="G52:G63" si="14">I52+J52+K52+L52+M52+N52+O52+P52+Q52+R52</f>
        <v>0</v>
      </c>
      <c r="H52" s="39">
        <f t="shared" si="13"/>
        <v>0</v>
      </c>
      <c r="I52" s="9"/>
      <c r="J52" s="10"/>
      <c r="K52" s="10"/>
      <c r="L52" s="10"/>
      <c r="M52" s="10"/>
      <c r="N52" s="10"/>
      <c r="O52" s="10"/>
      <c r="P52" s="10"/>
      <c r="Q52" s="10"/>
      <c r="R52" s="187"/>
      <c r="S52" s="188"/>
    </row>
    <row r="53" spans="1:19" ht="76.5" customHeight="1" x14ac:dyDescent="0.25">
      <c r="A53" s="54" t="s">
        <v>49</v>
      </c>
      <c r="B53" s="76" t="s">
        <v>156</v>
      </c>
      <c r="C53" s="34"/>
      <c r="D53" s="35" t="s">
        <v>78</v>
      </c>
      <c r="E53" s="54" t="s">
        <v>30</v>
      </c>
      <c r="F53" s="37">
        <v>3650</v>
      </c>
      <c r="G53" s="38">
        <f t="shared" si="14"/>
        <v>0</v>
      </c>
      <c r="H53" s="39">
        <f t="shared" si="13"/>
        <v>0</v>
      </c>
      <c r="I53" s="9"/>
      <c r="J53" s="10"/>
      <c r="K53" s="10"/>
      <c r="L53" s="10"/>
      <c r="M53" s="10"/>
      <c r="N53" s="10"/>
      <c r="O53" s="10"/>
      <c r="P53" s="10"/>
      <c r="Q53" s="10"/>
      <c r="R53" s="187"/>
      <c r="S53" s="188"/>
    </row>
    <row r="54" spans="1:19" ht="76.5" customHeight="1" x14ac:dyDescent="0.25">
      <c r="A54" s="54" t="s">
        <v>111</v>
      </c>
      <c r="B54" s="76" t="s">
        <v>157</v>
      </c>
      <c r="C54" s="34"/>
      <c r="D54" s="35" t="s">
        <v>79</v>
      </c>
      <c r="E54" s="54" t="s">
        <v>30</v>
      </c>
      <c r="F54" s="37">
        <v>3650</v>
      </c>
      <c r="G54" s="38">
        <f t="shared" si="14"/>
        <v>0</v>
      </c>
      <c r="H54" s="39">
        <f t="shared" si="13"/>
        <v>0</v>
      </c>
      <c r="I54" s="9"/>
      <c r="J54" s="10"/>
      <c r="K54" s="10"/>
      <c r="L54" s="10"/>
      <c r="M54" s="10"/>
      <c r="N54" s="10"/>
      <c r="O54" s="10"/>
      <c r="P54" s="10"/>
      <c r="Q54" s="10"/>
      <c r="R54" s="187"/>
      <c r="S54" s="188"/>
    </row>
    <row r="55" spans="1:19" ht="76.5" customHeight="1" x14ac:dyDescent="0.25">
      <c r="A55" s="54" t="s">
        <v>112</v>
      </c>
      <c r="B55" s="76" t="s">
        <v>80</v>
      </c>
      <c r="C55" s="34"/>
      <c r="D55" s="35" t="s">
        <v>50</v>
      </c>
      <c r="E55" s="54" t="s">
        <v>30</v>
      </c>
      <c r="F55" s="37">
        <v>3250</v>
      </c>
      <c r="G55" s="38">
        <f t="shared" si="14"/>
        <v>0</v>
      </c>
      <c r="H55" s="39">
        <f t="shared" si="13"/>
        <v>0</v>
      </c>
      <c r="I55" s="9"/>
      <c r="J55" s="10"/>
      <c r="K55" s="10"/>
      <c r="L55" s="10"/>
      <c r="M55" s="10"/>
      <c r="N55" s="10"/>
      <c r="O55" s="10"/>
      <c r="P55" s="10"/>
      <c r="Q55" s="10"/>
      <c r="R55" s="187"/>
      <c r="S55" s="188"/>
    </row>
    <row r="56" spans="1:19" ht="76.5" customHeight="1" x14ac:dyDescent="0.25">
      <c r="A56" s="127" t="s">
        <v>234</v>
      </c>
      <c r="B56" s="128" t="s">
        <v>235</v>
      </c>
      <c r="C56" s="34"/>
      <c r="D56" s="35" t="s">
        <v>236</v>
      </c>
      <c r="E56" s="54" t="s">
        <v>30</v>
      </c>
      <c r="F56" s="37">
        <v>2750</v>
      </c>
      <c r="G56" s="38">
        <f t="shared" si="14"/>
        <v>0</v>
      </c>
      <c r="H56" s="39">
        <f t="shared" si="13"/>
        <v>0</v>
      </c>
      <c r="I56" s="9"/>
      <c r="J56" s="10"/>
      <c r="K56" s="10"/>
      <c r="L56" s="10"/>
      <c r="M56" s="10"/>
      <c r="N56" s="10"/>
      <c r="O56" s="10"/>
      <c r="P56" s="10"/>
      <c r="Q56" s="10"/>
      <c r="R56" s="187"/>
      <c r="S56" s="188"/>
    </row>
    <row r="57" spans="1:19" ht="76.5" customHeight="1" x14ac:dyDescent="0.25">
      <c r="A57" s="127" t="s">
        <v>237</v>
      </c>
      <c r="B57" s="128" t="s">
        <v>239</v>
      </c>
      <c r="C57" s="34"/>
      <c r="D57" s="35" t="s">
        <v>236</v>
      </c>
      <c r="E57" s="54" t="s">
        <v>30</v>
      </c>
      <c r="F57" s="37">
        <v>2750</v>
      </c>
      <c r="G57" s="38">
        <f t="shared" si="14"/>
        <v>0</v>
      </c>
      <c r="H57" s="39">
        <f t="shared" si="13"/>
        <v>0</v>
      </c>
      <c r="I57" s="9"/>
      <c r="J57" s="10"/>
      <c r="K57" s="10"/>
      <c r="L57" s="10"/>
      <c r="M57" s="10"/>
      <c r="N57" s="10"/>
      <c r="O57" s="10"/>
      <c r="P57" s="10"/>
      <c r="Q57" s="10"/>
      <c r="R57" s="187"/>
      <c r="S57" s="188"/>
    </row>
    <row r="58" spans="1:19" ht="76.5" customHeight="1" x14ac:dyDescent="0.25">
      <c r="A58" s="127" t="s">
        <v>238</v>
      </c>
      <c r="B58" s="128" t="s">
        <v>240</v>
      </c>
      <c r="C58" s="34"/>
      <c r="D58" s="35" t="s">
        <v>236</v>
      </c>
      <c r="E58" s="54" t="s">
        <v>30</v>
      </c>
      <c r="F58" s="37">
        <v>2750</v>
      </c>
      <c r="G58" s="38">
        <f t="shared" si="14"/>
        <v>0</v>
      </c>
      <c r="H58" s="39">
        <f t="shared" si="13"/>
        <v>0</v>
      </c>
      <c r="I58" s="9"/>
      <c r="J58" s="10"/>
      <c r="K58" s="10"/>
      <c r="L58" s="10"/>
      <c r="M58" s="10"/>
      <c r="N58" s="10"/>
      <c r="O58" s="10"/>
      <c r="P58" s="10"/>
      <c r="Q58" s="10"/>
      <c r="R58" s="187"/>
      <c r="S58" s="188"/>
    </row>
    <row r="59" spans="1:19" ht="76.5" customHeight="1" x14ac:dyDescent="0.25">
      <c r="A59" s="127" t="s">
        <v>241</v>
      </c>
      <c r="B59" s="128" t="s">
        <v>244</v>
      </c>
      <c r="C59" s="34"/>
      <c r="D59" s="35" t="s">
        <v>247</v>
      </c>
      <c r="E59" s="54" t="s">
        <v>30</v>
      </c>
      <c r="F59" s="37">
        <v>3650</v>
      </c>
      <c r="G59" s="38">
        <f t="shared" si="14"/>
        <v>0</v>
      </c>
      <c r="H59" s="39">
        <f t="shared" si="13"/>
        <v>0</v>
      </c>
      <c r="I59" s="9"/>
      <c r="J59" s="10"/>
      <c r="K59" s="10"/>
      <c r="L59" s="10"/>
      <c r="M59" s="10"/>
      <c r="N59" s="10"/>
      <c r="O59" s="10"/>
      <c r="P59" s="10"/>
      <c r="Q59" s="10"/>
      <c r="R59" s="187"/>
      <c r="S59" s="188"/>
    </row>
    <row r="60" spans="1:19" ht="76.5" customHeight="1" x14ac:dyDescent="0.25">
      <c r="A60" s="127" t="s">
        <v>242</v>
      </c>
      <c r="B60" s="128" t="s">
        <v>245</v>
      </c>
      <c r="C60" s="34"/>
      <c r="D60" s="35" t="s">
        <v>247</v>
      </c>
      <c r="E60" s="54" t="s">
        <v>30</v>
      </c>
      <c r="F60" s="37">
        <v>3650</v>
      </c>
      <c r="G60" s="38">
        <f t="shared" si="14"/>
        <v>0</v>
      </c>
      <c r="H60" s="39">
        <f t="shared" si="13"/>
        <v>0</v>
      </c>
      <c r="I60" s="9"/>
      <c r="J60" s="10"/>
      <c r="K60" s="10"/>
      <c r="L60" s="10"/>
      <c r="M60" s="10"/>
      <c r="N60" s="10"/>
      <c r="O60" s="10"/>
      <c r="P60" s="10"/>
      <c r="Q60" s="10"/>
      <c r="R60" s="187"/>
      <c r="S60" s="188"/>
    </row>
    <row r="61" spans="1:19" ht="76.5" customHeight="1" x14ac:dyDescent="0.25">
      <c r="A61" s="127" t="s">
        <v>243</v>
      </c>
      <c r="B61" s="128" t="s">
        <v>246</v>
      </c>
      <c r="C61" s="34"/>
      <c r="D61" s="35" t="s">
        <v>247</v>
      </c>
      <c r="E61" s="54" t="s">
        <v>30</v>
      </c>
      <c r="F61" s="37">
        <v>3650</v>
      </c>
      <c r="G61" s="38">
        <f t="shared" si="14"/>
        <v>0</v>
      </c>
      <c r="H61" s="39">
        <f t="shared" si="13"/>
        <v>0</v>
      </c>
      <c r="I61" s="9"/>
      <c r="J61" s="10"/>
      <c r="K61" s="10"/>
      <c r="L61" s="10"/>
      <c r="M61" s="10"/>
      <c r="N61" s="10"/>
      <c r="O61" s="10"/>
      <c r="P61" s="10"/>
      <c r="Q61" s="10"/>
      <c r="R61" s="187"/>
      <c r="S61" s="188"/>
    </row>
    <row r="62" spans="1:19" ht="76.5" customHeight="1" x14ac:dyDescent="0.25">
      <c r="A62" s="127" t="s">
        <v>250</v>
      </c>
      <c r="B62" s="128" t="s">
        <v>248</v>
      </c>
      <c r="C62" s="34"/>
      <c r="D62" s="35" t="s">
        <v>249</v>
      </c>
      <c r="E62" s="54" t="s">
        <v>30</v>
      </c>
      <c r="F62" s="37">
        <v>2750</v>
      </c>
      <c r="G62" s="38">
        <f t="shared" si="14"/>
        <v>0</v>
      </c>
      <c r="H62" s="39">
        <f t="shared" si="13"/>
        <v>0</v>
      </c>
      <c r="I62" s="9"/>
      <c r="J62" s="10"/>
      <c r="K62" s="10"/>
      <c r="L62" s="10"/>
      <c r="M62" s="10"/>
      <c r="N62" s="10"/>
      <c r="O62" s="10"/>
      <c r="P62" s="10"/>
      <c r="Q62" s="10"/>
      <c r="R62" s="187"/>
      <c r="S62" s="188"/>
    </row>
    <row r="63" spans="1:19" ht="76.5" customHeight="1" thickBot="1" x14ac:dyDescent="0.3">
      <c r="A63" s="127" t="s">
        <v>251</v>
      </c>
      <c r="B63" s="128" t="s">
        <v>252</v>
      </c>
      <c r="C63" s="34"/>
      <c r="D63" s="35" t="s">
        <v>253</v>
      </c>
      <c r="E63" s="54" t="s">
        <v>30</v>
      </c>
      <c r="F63" s="37">
        <v>3650</v>
      </c>
      <c r="G63" s="38">
        <f t="shared" si="14"/>
        <v>0</v>
      </c>
      <c r="H63" s="39">
        <f t="shared" si="13"/>
        <v>0</v>
      </c>
      <c r="I63" s="9"/>
      <c r="J63" s="10"/>
      <c r="K63" s="10"/>
      <c r="L63" s="10"/>
      <c r="M63" s="10"/>
      <c r="N63" s="10"/>
      <c r="O63" s="10"/>
      <c r="P63" s="10"/>
      <c r="Q63" s="10"/>
      <c r="R63" s="187"/>
      <c r="S63" s="188"/>
    </row>
    <row r="64" spans="1:19" ht="33.75" customHeight="1" thickBot="1" x14ac:dyDescent="0.3">
      <c r="A64" s="200" t="s">
        <v>269</v>
      </c>
      <c r="B64" s="201"/>
      <c r="C64" s="201"/>
      <c r="D64" s="201"/>
      <c r="E64" s="202"/>
      <c r="F64" s="196" t="s">
        <v>169</v>
      </c>
      <c r="G64" s="197"/>
      <c r="H64" s="197"/>
      <c r="I64" s="113">
        <v>38</v>
      </c>
      <c r="J64" s="113">
        <v>40</v>
      </c>
      <c r="K64" s="114">
        <v>42</v>
      </c>
      <c r="L64" s="114">
        <v>44</v>
      </c>
      <c r="M64" s="114">
        <v>46</v>
      </c>
      <c r="N64" s="114">
        <v>48</v>
      </c>
      <c r="O64" s="114">
        <v>50</v>
      </c>
      <c r="P64" s="114">
        <v>52</v>
      </c>
      <c r="Q64" s="114">
        <v>54</v>
      </c>
      <c r="R64" s="212" t="s">
        <v>379</v>
      </c>
      <c r="S64" s="213"/>
    </row>
    <row r="65" spans="1:19" ht="76.5" customHeight="1" x14ac:dyDescent="0.25">
      <c r="A65" s="86" t="s">
        <v>113</v>
      </c>
      <c r="B65" s="50" t="s">
        <v>14</v>
      </c>
      <c r="C65" s="88"/>
      <c r="D65" s="89" t="s">
        <v>195</v>
      </c>
      <c r="E65" s="119" t="s">
        <v>30</v>
      </c>
      <c r="F65" s="29">
        <v>7280</v>
      </c>
      <c r="G65" s="30">
        <f>I65+J65+K65+L65+M65+N65+O65+P65+Q65+R65</f>
        <v>0</v>
      </c>
      <c r="H65" s="31">
        <f>F65*G65</f>
        <v>0</v>
      </c>
      <c r="I65" s="14"/>
      <c r="J65" s="4"/>
      <c r="K65" s="4"/>
      <c r="L65" s="4"/>
      <c r="M65" s="4"/>
      <c r="N65" s="4"/>
      <c r="O65" s="4"/>
      <c r="P65" s="4"/>
      <c r="Q65" s="4"/>
      <c r="R65" s="185"/>
      <c r="S65" s="186"/>
    </row>
    <row r="66" spans="1:19" ht="76.5" customHeight="1" x14ac:dyDescent="0.25">
      <c r="A66" s="57" t="s">
        <v>114</v>
      </c>
      <c r="B66" s="76" t="s">
        <v>15</v>
      </c>
      <c r="C66" s="99"/>
      <c r="D66" s="100" t="s">
        <v>196</v>
      </c>
      <c r="E66" s="115" t="s">
        <v>30</v>
      </c>
      <c r="F66" s="37">
        <v>5890</v>
      </c>
      <c r="G66" s="38">
        <f t="shared" ref="G66:G68" si="15">I66+J66+K66+L66+M66+N66+O66+P66+Q66+R66</f>
        <v>0</v>
      </c>
      <c r="H66" s="39">
        <f t="shared" ref="H66:H83" si="16">F66*G66</f>
        <v>0</v>
      </c>
      <c r="I66" s="9"/>
      <c r="J66" s="10"/>
      <c r="K66" s="10"/>
      <c r="L66" s="10"/>
      <c r="M66" s="10"/>
      <c r="N66" s="10"/>
      <c r="O66" s="10"/>
      <c r="P66" s="10"/>
      <c r="Q66" s="10"/>
      <c r="R66" s="187"/>
      <c r="S66" s="188"/>
    </row>
    <row r="67" spans="1:19" ht="76.5" customHeight="1" x14ac:dyDescent="0.25">
      <c r="A67" s="120" t="s">
        <v>178</v>
      </c>
      <c r="B67" s="110" t="s">
        <v>177</v>
      </c>
      <c r="C67" s="121"/>
      <c r="D67" s="100" t="s">
        <v>176</v>
      </c>
      <c r="E67" s="115" t="s">
        <v>30</v>
      </c>
      <c r="F67" s="37">
        <v>2950</v>
      </c>
      <c r="G67" s="38">
        <f t="shared" si="15"/>
        <v>0</v>
      </c>
      <c r="H67" s="39">
        <f>F67*G67</f>
        <v>0</v>
      </c>
      <c r="I67" s="9"/>
      <c r="J67" s="10"/>
      <c r="K67" s="10"/>
      <c r="L67" s="10"/>
      <c r="M67" s="10"/>
      <c r="N67" s="10"/>
      <c r="O67" s="10"/>
      <c r="P67" s="10"/>
      <c r="Q67" s="10"/>
      <c r="R67" s="187"/>
      <c r="S67" s="188"/>
    </row>
    <row r="68" spans="1:19" ht="76.5" customHeight="1" x14ac:dyDescent="0.25">
      <c r="A68" s="122" t="s">
        <v>200</v>
      </c>
      <c r="B68" s="123" t="s">
        <v>199</v>
      </c>
      <c r="C68" s="121"/>
      <c r="D68" s="100" t="s">
        <v>201</v>
      </c>
      <c r="E68" s="115" t="s">
        <v>30</v>
      </c>
      <c r="F68" s="37">
        <v>2840</v>
      </c>
      <c r="G68" s="38">
        <f t="shared" si="15"/>
        <v>0</v>
      </c>
      <c r="H68" s="39">
        <f>F68*G68</f>
        <v>0</v>
      </c>
      <c r="I68" s="9"/>
      <c r="J68" s="10"/>
      <c r="K68" s="10"/>
      <c r="L68" s="10"/>
      <c r="M68" s="10"/>
      <c r="N68" s="10"/>
      <c r="O68" s="10"/>
      <c r="P68" s="10"/>
      <c r="Q68" s="10"/>
      <c r="R68" s="187"/>
      <c r="S68" s="188"/>
    </row>
    <row r="69" spans="1:19" ht="76.5" customHeight="1" x14ac:dyDescent="0.25">
      <c r="A69" s="124" t="s">
        <v>392</v>
      </c>
      <c r="B69" s="125" t="s">
        <v>393</v>
      </c>
      <c r="C69" s="126"/>
      <c r="D69" s="100" t="s">
        <v>394</v>
      </c>
      <c r="E69" s="115" t="s">
        <v>30</v>
      </c>
      <c r="F69" s="81">
        <v>3990</v>
      </c>
      <c r="G69" s="38">
        <f t="shared" ref="G69" si="17">I69+J69+K69+L69+M69+N69+O69+P69+Q69+R69</f>
        <v>0</v>
      </c>
      <c r="H69" s="39">
        <f>F69*G69</f>
        <v>0</v>
      </c>
      <c r="I69" s="17"/>
      <c r="J69" s="18"/>
      <c r="K69" s="18"/>
      <c r="L69" s="18"/>
      <c r="M69" s="18"/>
      <c r="N69" s="18"/>
      <c r="O69" s="18"/>
      <c r="P69" s="18"/>
      <c r="Q69" s="18"/>
      <c r="R69" s="18"/>
      <c r="S69" s="19"/>
    </row>
    <row r="70" spans="1:19" ht="76.5" customHeight="1" thickBot="1" x14ac:dyDescent="0.3">
      <c r="A70" s="120" t="s">
        <v>175</v>
      </c>
      <c r="B70" s="76" t="s">
        <v>143</v>
      </c>
      <c r="C70" s="99"/>
      <c r="D70" s="100" t="s">
        <v>179</v>
      </c>
      <c r="E70" s="115" t="s">
        <v>30</v>
      </c>
      <c r="F70" s="46">
        <v>2850</v>
      </c>
      <c r="G70" s="47">
        <f>I70+J70+K70+L70+M70+N70+O70+P70+Q70+R70</f>
        <v>0</v>
      </c>
      <c r="H70" s="48">
        <f t="shared" si="16"/>
        <v>0</v>
      </c>
      <c r="I70" s="15"/>
      <c r="J70" s="6"/>
      <c r="K70" s="6"/>
      <c r="L70" s="6"/>
      <c r="M70" s="6"/>
      <c r="N70" s="6"/>
      <c r="O70" s="6"/>
      <c r="P70" s="6"/>
      <c r="Q70" s="6"/>
      <c r="R70" s="210"/>
      <c r="S70" s="211"/>
    </row>
    <row r="71" spans="1:19" ht="33.75" customHeight="1" thickBot="1" x14ac:dyDescent="0.3">
      <c r="A71" s="163" t="s">
        <v>268</v>
      </c>
      <c r="B71" s="164"/>
      <c r="C71" s="164"/>
      <c r="D71" s="164"/>
      <c r="E71" s="195"/>
      <c r="F71" s="196" t="s">
        <v>169</v>
      </c>
      <c r="G71" s="197"/>
      <c r="H71" s="197"/>
      <c r="I71" s="113">
        <v>38</v>
      </c>
      <c r="J71" s="113">
        <v>40</v>
      </c>
      <c r="K71" s="114">
        <v>42</v>
      </c>
      <c r="L71" s="114">
        <v>44</v>
      </c>
      <c r="M71" s="114">
        <v>46</v>
      </c>
      <c r="N71" s="114">
        <v>48</v>
      </c>
      <c r="O71" s="114">
        <v>50</v>
      </c>
      <c r="P71" s="114">
        <v>52</v>
      </c>
      <c r="Q71" s="114">
        <v>54</v>
      </c>
      <c r="R71" s="212" t="s">
        <v>379</v>
      </c>
      <c r="S71" s="213"/>
    </row>
    <row r="72" spans="1:19" ht="76.5" customHeight="1" x14ac:dyDescent="0.25">
      <c r="A72" s="97" t="s">
        <v>116</v>
      </c>
      <c r="B72" s="76" t="s">
        <v>17</v>
      </c>
      <c r="C72" s="99"/>
      <c r="D72" s="100" t="s">
        <v>376</v>
      </c>
      <c r="E72" s="115" t="s">
        <v>30</v>
      </c>
      <c r="F72" s="29">
        <v>2260</v>
      </c>
      <c r="G72" s="30">
        <f>I72+J72+K72+L72+M72+N72+O72+P72+Q72+R72</f>
        <v>0</v>
      </c>
      <c r="H72" s="31">
        <f t="shared" si="16"/>
        <v>0</v>
      </c>
      <c r="I72" s="1"/>
      <c r="J72" s="4"/>
      <c r="K72" s="4"/>
      <c r="L72" s="4"/>
      <c r="M72" s="4"/>
      <c r="N72" s="4"/>
      <c r="O72" s="4"/>
      <c r="P72" s="4"/>
      <c r="Q72" s="4"/>
      <c r="R72" s="185"/>
      <c r="S72" s="186"/>
    </row>
    <row r="73" spans="1:19" ht="76.5" customHeight="1" x14ac:dyDescent="0.25">
      <c r="A73" s="97" t="s">
        <v>117</v>
      </c>
      <c r="B73" s="76" t="s">
        <v>52</v>
      </c>
      <c r="C73" s="99"/>
      <c r="D73" s="100" t="s">
        <v>377</v>
      </c>
      <c r="E73" s="115" t="s">
        <v>30</v>
      </c>
      <c r="F73" s="37">
        <v>2260</v>
      </c>
      <c r="G73" s="38">
        <f>I73+J73+K73+L73+M73+N73+O73+P73+Q73+R73</f>
        <v>0</v>
      </c>
      <c r="H73" s="39">
        <f t="shared" si="16"/>
        <v>0</v>
      </c>
      <c r="I73" s="2"/>
      <c r="J73" s="10"/>
      <c r="K73" s="10"/>
      <c r="L73" s="10"/>
      <c r="M73" s="10"/>
      <c r="N73" s="10"/>
      <c r="O73" s="10"/>
      <c r="P73" s="10"/>
      <c r="Q73" s="10"/>
      <c r="R73" s="187"/>
      <c r="S73" s="188"/>
    </row>
    <row r="74" spans="1:19" ht="76.5" customHeight="1" x14ac:dyDescent="0.25">
      <c r="A74" s="97" t="s">
        <v>118</v>
      </c>
      <c r="B74" s="76" t="s">
        <v>18</v>
      </c>
      <c r="C74" s="99"/>
      <c r="D74" s="100" t="s">
        <v>378</v>
      </c>
      <c r="E74" s="115" t="s">
        <v>30</v>
      </c>
      <c r="F74" s="37">
        <v>2260</v>
      </c>
      <c r="G74" s="38">
        <f t="shared" ref="G74:G83" si="18">I74+J74+K74+L74+M74+N74+O74+P74+Q74+R74</f>
        <v>0</v>
      </c>
      <c r="H74" s="39">
        <f t="shared" si="16"/>
        <v>0</v>
      </c>
      <c r="I74" s="2"/>
      <c r="J74" s="10"/>
      <c r="K74" s="10"/>
      <c r="L74" s="10"/>
      <c r="M74" s="10"/>
      <c r="N74" s="10"/>
      <c r="O74" s="10"/>
      <c r="P74" s="10"/>
      <c r="Q74" s="10"/>
      <c r="R74" s="187"/>
      <c r="S74" s="188"/>
    </row>
    <row r="75" spans="1:19" ht="76.5" customHeight="1" x14ac:dyDescent="0.25">
      <c r="A75" s="112" t="s">
        <v>181</v>
      </c>
      <c r="B75" s="76" t="s">
        <v>145</v>
      </c>
      <c r="C75" s="99"/>
      <c r="D75" s="100" t="s">
        <v>374</v>
      </c>
      <c r="E75" s="115" t="s">
        <v>30</v>
      </c>
      <c r="F75" s="37">
        <v>2500</v>
      </c>
      <c r="G75" s="38">
        <f t="shared" si="18"/>
        <v>0</v>
      </c>
      <c r="H75" s="39">
        <f t="shared" si="16"/>
        <v>0</v>
      </c>
      <c r="I75" s="2"/>
      <c r="J75" s="10"/>
      <c r="K75" s="10"/>
      <c r="L75" s="10"/>
      <c r="M75" s="10"/>
      <c r="N75" s="10"/>
      <c r="O75" s="10"/>
      <c r="P75" s="10"/>
      <c r="Q75" s="10"/>
      <c r="R75" s="187"/>
      <c r="S75" s="188"/>
    </row>
    <row r="76" spans="1:19" ht="76.5" customHeight="1" x14ac:dyDescent="0.25">
      <c r="A76" s="112" t="s">
        <v>182</v>
      </c>
      <c r="B76" s="76" t="s">
        <v>146</v>
      </c>
      <c r="C76" s="99"/>
      <c r="D76" s="100" t="s">
        <v>375</v>
      </c>
      <c r="E76" s="115" t="s">
        <v>30</v>
      </c>
      <c r="F76" s="37">
        <v>2500</v>
      </c>
      <c r="G76" s="38">
        <f t="shared" si="18"/>
        <v>0</v>
      </c>
      <c r="H76" s="39">
        <f t="shared" si="16"/>
        <v>0</v>
      </c>
      <c r="I76" s="2"/>
      <c r="J76" s="10"/>
      <c r="K76" s="10"/>
      <c r="L76" s="10"/>
      <c r="M76" s="10"/>
      <c r="N76" s="10"/>
      <c r="O76" s="10"/>
      <c r="P76" s="10"/>
      <c r="Q76" s="10"/>
      <c r="R76" s="187"/>
      <c r="S76" s="188"/>
    </row>
    <row r="77" spans="1:19" ht="76.5" customHeight="1" x14ac:dyDescent="0.25">
      <c r="A77" s="97" t="s">
        <v>119</v>
      </c>
      <c r="B77" s="76" t="s">
        <v>19</v>
      </c>
      <c r="C77" s="99"/>
      <c r="D77" s="100" t="s">
        <v>53</v>
      </c>
      <c r="E77" s="115" t="s">
        <v>30</v>
      </c>
      <c r="F77" s="37">
        <v>4410</v>
      </c>
      <c r="G77" s="38">
        <f t="shared" si="18"/>
        <v>0</v>
      </c>
      <c r="H77" s="39">
        <f t="shared" si="16"/>
        <v>0</v>
      </c>
      <c r="I77" s="2"/>
      <c r="J77" s="10"/>
      <c r="K77" s="10"/>
      <c r="L77" s="10"/>
      <c r="M77" s="10"/>
      <c r="N77" s="10"/>
      <c r="O77" s="10"/>
      <c r="P77" s="10"/>
      <c r="Q77" s="10"/>
      <c r="R77" s="187"/>
      <c r="S77" s="188"/>
    </row>
    <row r="78" spans="1:19" ht="76.5" customHeight="1" x14ac:dyDescent="0.25">
      <c r="A78" s="97" t="s">
        <v>120</v>
      </c>
      <c r="B78" s="76" t="s">
        <v>54</v>
      </c>
      <c r="C78" s="99"/>
      <c r="D78" s="100" t="s">
        <v>197</v>
      </c>
      <c r="E78" s="115" t="s">
        <v>30</v>
      </c>
      <c r="F78" s="37">
        <v>1680</v>
      </c>
      <c r="G78" s="38">
        <f t="shared" si="18"/>
        <v>0</v>
      </c>
      <c r="H78" s="39">
        <f t="shared" si="16"/>
        <v>0</v>
      </c>
      <c r="I78" s="2"/>
      <c r="J78" s="10"/>
      <c r="K78" s="10"/>
      <c r="L78" s="10"/>
      <c r="M78" s="10"/>
      <c r="N78" s="10"/>
      <c r="O78" s="10"/>
      <c r="P78" s="10"/>
      <c r="Q78" s="10"/>
      <c r="R78" s="187"/>
      <c r="S78" s="188"/>
    </row>
    <row r="79" spans="1:19" ht="76.5" customHeight="1" x14ac:dyDescent="0.25">
      <c r="A79" s="97" t="s">
        <v>121</v>
      </c>
      <c r="B79" s="76" t="s">
        <v>55</v>
      </c>
      <c r="C79" s="99"/>
      <c r="D79" s="100" t="s">
        <v>198</v>
      </c>
      <c r="E79" s="115" t="s">
        <v>30</v>
      </c>
      <c r="F79" s="37">
        <v>1680</v>
      </c>
      <c r="G79" s="38">
        <f t="shared" si="18"/>
        <v>0</v>
      </c>
      <c r="H79" s="39">
        <f t="shared" si="16"/>
        <v>0</v>
      </c>
      <c r="I79" s="2"/>
      <c r="J79" s="10"/>
      <c r="K79" s="10"/>
      <c r="L79" s="10"/>
      <c r="M79" s="10"/>
      <c r="N79" s="10"/>
      <c r="O79" s="10"/>
      <c r="P79" s="10"/>
      <c r="Q79" s="10"/>
      <c r="R79" s="187"/>
      <c r="S79" s="188"/>
    </row>
    <row r="80" spans="1:19" ht="76.5" customHeight="1" x14ac:dyDescent="0.25">
      <c r="A80" s="116" t="s">
        <v>183</v>
      </c>
      <c r="B80" s="76" t="s">
        <v>147</v>
      </c>
      <c r="C80" s="71"/>
      <c r="D80" s="100" t="s">
        <v>187</v>
      </c>
      <c r="E80" s="115" t="s">
        <v>30</v>
      </c>
      <c r="F80" s="37">
        <v>1680</v>
      </c>
      <c r="G80" s="38">
        <f t="shared" si="18"/>
        <v>0</v>
      </c>
      <c r="H80" s="39">
        <f t="shared" si="16"/>
        <v>0</v>
      </c>
      <c r="I80" s="2"/>
      <c r="J80" s="10"/>
      <c r="K80" s="10"/>
      <c r="L80" s="10"/>
      <c r="M80" s="10"/>
      <c r="N80" s="10"/>
      <c r="O80" s="10"/>
      <c r="P80" s="10"/>
      <c r="Q80" s="10"/>
      <c r="R80" s="187"/>
      <c r="S80" s="188"/>
    </row>
    <row r="81" spans="1:19" ht="76.5" customHeight="1" x14ac:dyDescent="0.25">
      <c r="A81" s="116" t="s">
        <v>184</v>
      </c>
      <c r="B81" s="76" t="s">
        <v>149</v>
      </c>
      <c r="C81" s="99"/>
      <c r="D81" s="100" t="s">
        <v>187</v>
      </c>
      <c r="E81" s="115" t="s">
        <v>30</v>
      </c>
      <c r="F81" s="37">
        <v>1680</v>
      </c>
      <c r="G81" s="38">
        <f t="shared" si="18"/>
        <v>0</v>
      </c>
      <c r="H81" s="39">
        <f t="shared" si="16"/>
        <v>0</v>
      </c>
      <c r="I81" s="2"/>
      <c r="J81" s="10"/>
      <c r="K81" s="10"/>
      <c r="L81" s="10"/>
      <c r="M81" s="10"/>
      <c r="N81" s="10"/>
      <c r="O81" s="10"/>
      <c r="P81" s="10"/>
      <c r="Q81" s="10"/>
      <c r="R81" s="187"/>
      <c r="S81" s="188"/>
    </row>
    <row r="82" spans="1:19" ht="76.5" customHeight="1" x14ac:dyDescent="0.25">
      <c r="A82" s="116" t="s">
        <v>185</v>
      </c>
      <c r="B82" s="76" t="s">
        <v>148</v>
      </c>
      <c r="C82" s="99"/>
      <c r="D82" s="100" t="s">
        <v>187</v>
      </c>
      <c r="E82" s="115" t="s">
        <v>30</v>
      </c>
      <c r="F82" s="37">
        <v>1785</v>
      </c>
      <c r="G82" s="38">
        <f t="shared" si="18"/>
        <v>0</v>
      </c>
      <c r="H82" s="39">
        <f t="shared" si="16"/>
        <v>0</v>
      </c>
      <c r="I82" s="2"/>
      <c r="J82" s="10"/>
      <c r="K82" s="10"/>
      <c r="L82" s="10"/>
      <c r="M82" s="10"/>
      <c r="N82" s="10"/>
      <c r="O82" s="10"/>
      <c r="P82" s="10"/>
      <c r="Q82" s="10"/>
      <c r="R82" s="187"/>
      <c r="S82" s="188"/>
    </row>
    <row r="83" spans="1:19" ht="76.5" customHeight="1" thickBot="1" x14ac:dyDescent="0.3">
      <c r="A83" s="117" t="s">
        <v>186</v>
      </c>
      <c r="B83" s="118" t="s">
        <v>150</v>
      </c>
      <c r="C83" s="63"/>
      <c r="D83" s="64" t="s">
        <v>187</v>
      </c>
      <c r="E83" s="65" t="s">
        <v>30</v>
      </c>
      <c r="F83" s="46">
        <v>1785</v>
      </c>
      <c r="G83" s="47">
        <f t="shared" si="18"/>
        <v>0</v>
      </c>
      <c r="H83" s="48">
        <f t="shared" si="16"/>
        <v>0</v>
      </c>
      <c r="I83" s="3"/>
      <c r="J83" s="6"/>
      <c r="K83" s="6"/>
      <c r="L83" s="6"/>
      <c r="M83" s="6"/>
      <c r="N83" s="6"/>
      <c r="O83" s="6"/>
      <c r="P83" s="6"/>
      <c r="Q83" s="6"/>
      <c r="R83" s="210"/>
      <c r="S83" s="211"/>
    </row>
    <row r="84" spans="1:19" ht="35.450000000000003" customHeight="1" thickBot="1" x14ac:dyDescent="0.3">
      <c r="A84" s="165" t="s">
        <v>272</v>
      </c>
      <c r="B84" s="166"/>
      <c r="C84" s="166"/>
      <c r="D84" s="166"/>
      <c r="E84" s="167"/>
      <c r="F84" s="196" t="s">
        <v>169</v>
      </c>
      <c r="G84" s="197"/>
      <c r="H84" s="197"/>
      <c r="I84" s="113">
        <v>38</v>
      </c>
      <c r="J84" s="113">
        <v>40</v>
      </c>
      <c r="K84" s="114">
        <v>42</v>
      </c>
      <c r="L84" s="114">
        <v>44</v>
      </c>
      <c r="M84" s="114">
        <v>46</v>
      </c>
      <c r="N84" s="114">
        <v>48</v>
      </c>
      <c r="O84" s="114">
        <v>50</v>
      </c>
      <c r="P84" s="114">
        <v>52</v>
      </c>
      <c r="Q84" s="114">
        <v>54</v>
      </c>
      <c r="R84" s="212" t="s">
        <v>379</v>
      </c>
      <c r="S84" s="213"/>
    </row>
    <row r="85" spans="1:19" ht="76.5" customHeight="1" x14ac:dyDescent="0.25">
      <c r="A85" s="86" t="s">
        <v>115</v>
      </c>
      <c r="B85" s="50" t="s">
        <v>16</v>
      </c>
      <c r="C85" s="51"/>
      <c r="D85" s="52" t="s">
        <v>188</v>
      </c>
      <c r="E85" s="49" t="s">
        <v>51</v>
      </c>
      <c r="F85" s="29">
        <v>3200</v>
      </c>
      <c r="G85" s="30">
        <f>I85+J85+K85+L85+M85+N85+O85+P85+Q85+R85</f>
        <v>0</v>
      </c>
      <c r="H85" s="91">
        <f t="shared" ref="H85:H88" si="19">F85*G85</f>
        <v>0</v>
      </c>
      <c r="I85" s="1"/>
      <c r="J85" s="4"/>
      <c r="K85" s="4"/>
      <c r="L85" s="4"/>
      <c r="M85" s="4"/>
      <c r="N85" s="4"/>
      <c r="O85" s="4"/>
      <c r="P85" s="4"/>
      <c r="Q85" s="4"/>
      <c r="R85" s="185"/>
      <c r="S85" s="186"/>
    </row>
    <row r="86" spans="1:19" ht="76.5" customHeight="1" x14ac:dyDescent="0.25">
      <c r="A86" s="109" t="s">
        <v>383</v>
      </c>
      <c r="B86" s="110" t="s">
        <v>180</v>
      </c>
      <c r="C86" s="34"/>
      <c r="D86" s="35" t="s">
        <v>189</v>
      </c>
      <c r="E86" s="54" t="s">
        <v>51</v>
      </c>
      <c r="F86" s="37">
        <v>3350</v>
      </c>
      <c r="G86" s="38">
        <f t="shared" ref="G86:G88" si="20">I86+J86+K86+L86+M86+N86+O86+P86+Q86+R86</f>
        <v>0</v>
      </c>
      <c r="H86" s="102">
        <f t="shared" si="19"/>
        <v>0</v>
      </c>
      <c r="I86" s="2"/>
      <c r="J86" s="10"/>
      <c r="K86" s="10"/>
      <c r="L86" s="10"/>
      <c r="M86" s="10"/>
      <c r="N86" s="10"/>
      <c r="O86" s="10"/>
      <c r="P86" s="10"/>
      <c r="Q86" s="10"/>
      <c r="R86" s="187"/>
      <c r="S86" s="188"/>
    </row>
    <row r="87" spans="1:19" ht="76.5" customHeight="1" x14ac:dyDescent="0.25">
      <c r="A87" s="97" t="s">
        <v>369</v>
      </c>
      <c r="B87" s="111" t="s">
        <v>368</v>
      </c>
      <c r="C87" s="34"/>
      <c r="D87" s="35" t="s">
        <v>370</v>
      </c>
      <c r="E87" s="54" t="s">
        <v>51</v>
      </c>
      <c r="F87" s="37">
        <v>4020</v>
      </c>
      <c r="G87" s="38">
        <f t="shared" si="20"/>
        <v>0</v>
      </c>
      <c r="H87" s="102">
        <f t="shared" si="19"/>
        <v>0</v>
      </c>
      <c r="I87" s="2"/>
      <c r="J87" s="10"/>
      <c r="K87" s="10"/>
      <c r="L87" s="10"/>
      <c r="M87" s="10"/>
      <c r="N87" s="10"/>
      <c r="O87" s="10"/>
      <c r="P87" s="10"/>
      <c r="Q87" s="10"/>
      <c r="R87" s="187"/>
      <c r="S87" s="188"/>
    </row>
    <row r="88" spans="1:19" ht="76.5" customHeight="1" x14ac:dyDescent="0.25">
      <c r="A88" s="112" t="s">
        <v>372</v>
      </c>
      <c r="B88" s="111" t="s">
        <v>371</v>
      </c>
      <c r="C88" s="34"/>
      <c r="D88" s="35" t="s">
        <v>373</v>
      </c>
      <c r="E88" s="54" t="s">
        <v>51</v>
      </c>
      <c r="F88" s="37">
        <v>5450</v>
      </c>
      <c r="G88" s="38">
        <f t="shared" si="20"/>
        <v>0</v>
      </c>
      <c r="H88" s="102">
        <f t="shared" si="19"/>
        <v>0</v>
      </c>
      <c r="I88" s="2"/>
      <c r="J88" s="10"/>
      <c r="K88" s="10"/>
      <c r="L88" s="10"/>
      <c r="M88" s="10"/>
      <c r="N88" s="10"/>
      <c r="O88" s="10"/>
      <c r="P88" s="10"/>
      <c r="Q88" s="10"/>
      <c r="R88" s="187"/>
      <c r="S88" s="188"/>
    </row>
    <row r="89" spans="1:19" ht="35.450000000000003" customHeight="1" thickBot="1" x14ac:dyDescent="0.3">
      <c r="A89" s="200" t="s">
        <v>273</v>
      </c>
      <c r="B89" s="201"/>
      <c r="C89" s="201"/>
      <c r="D89" s="201"/>
      <c r="E89" s="202"/>
      <c r="F89" s="198" t="s">
        <v>170</v>
      </c>
      <c r="G89" s="199"/>
      <c r="H89" s="199"/>
      <c r="I89" s="107">
        <v>36</v>
      </c>
      <c r="J89" s="107">
        <v>37</v>
      </c>
      <c r="K89" s="107">
        <v>38</v>
      </c>
      <c r="L89" s="107">
        <v>39</v>
      </c>
      <c r="M89" s="107">
        <v>40</v>
      </c>
      <c r="N89" s="107">
        <v>41</v>
      </c>
      <c r="O89" s="107">
        <v>42</v>
      </c>
      <c r="P89" s="107">
        <v>43</v>
      </c>
      <c r="Q89" s="107">
        <v>44</v>
      </c>
      <c r="R89" s="107">
        <v>45</v>
      </c>
      <c r="S89" s="108">
        <v>46</v>
      </c>
    </row>
    <row r="90" spans="1:19" ht="76.5" customHeight="1" x14ac:dyDescent="0.25">
      <c r="A90" s="86" t="s">
        <v>122</v>
      </c>
      <c r="B90" s="87" t="s">
        <v>202</v>
      </c>
      <c r="C90" s="88"/>
      <c r="D90" s="89" t="s">
        <v>256</v>
      </c>
      <c r="E90" s="90" t="s">
        <v>56</v>
      </c>
      <c r="F90" s="91">
        <v>5540</v>
      </c>
      <c r="G90" s="30">
        <f t="shared" ref="G90:G95" si="21">I90+J90+K90+L90+M90+N90+O90+P90+Q90+R90+S90</f>
        <v>0</v>
      </c>
      <c r="H90" s="31">
        <f t="shared" ref="H90:H95" si="22">F90*G90</f>
        <v>0</v>
      </c>
      <c r="I90" s="1"/>
      <c r="J90" s="4"/>
      <c r="K90" s="4"/>
      <c r="L90" s="4"/>
      <c r="M90" s="4"/>
      <c r="N90" s="4"/>
      <c r="O90" s="4"/>
      <c r="P90" s="4"/>
      <c r="Q90" s="4"/>
      <c r="R90" s="4"/>
      <c r="S90" s="5"/>
    </row>
    <row r="91" spans="1:19" ht="76.5" customHeight="1" x14ac:dyDescent="0.25">
      <c r="A91" s="57" t="s">
        <v>122</v>
      </c>
      <c r="B91" s="92" t="s">
        <v>202</v>
      </c>
      <c r="C91" s="58"/>
      <c r="D91" s="59" t="s">
        <v>255</v>
      </c>
      <c r="E91" s="93" t="s">
        <v>56</v>
      </c>
      <c r="F91" s="94">
        <v>5540</v>
      </c>
      <c r="G91" s="95">
        <f>I91+J91+K91+L91+M91+N91+O91+P91+Q91+R91+S91</f>
        <v>0</v>
      </c>
      <c r="H91" s="96">
        <f t="shared" si="22"/>
        <v>0</v>
      </c>
      <c r="I91" s="8"/>
      <c r="J91" s="12"/>
      <c r="K91" s="12"/>
      <c r="L91" s="12"/>
      <c r="M91" s="12"/>
      <c r="N91" s="12"/>
      <c r="O91" s="12"/>
      <c r="P91" s="12"/>
      <c r="Q91" s="12"/>
      <c r="R91" s="12"/>
      <c r="S91" s="13"/>
    </row>
    <row r="92" spans="1:19" ht="76.5" customHeight="1" x14ac:dyDescent="0.25">
      <c r="A92" s="57" t="s">
        <v>363</v>
      </c>
      <c r="B92" s="92" t="s">
        <v>362</v>
      </c>
      <c r="C92" s="58"/>
      <c r="D92" s="59" t="s">
        <v>367</v>
      </c>
      <c r="E92" s="93" t="s">
        <v>56</v>
      </c>
      <c r="F92" s="94">
        <v>5540</v>
      </c>
      <c r="G92" s="95">
        <f t="shared" si="21"/>
        <v>0</v>
      </c>
      <c r="H92" s="96">
        <f t="shared" si="22"/>
        <v>0</v>
      </c>
      <c r="I92" s="8"/>
      <c r="J92" s="12"/>
      <c r="K92" s="12"/>
      <c r="L92" s="12"/>
      <c r="M92" s="12"/>
      <c r="N92" s="12"/>
      <c r="O92" s="12"/>
      <c r="P92" s="12"/>
      <c r="Q92" s="12"/>
      <c r="R92" s="12"/>
      <c r="S92" s="13"/>
    </row>
    <row r="93" spans="1:19" ht="76.5" customHeight="1" x14ac:dyDescent="0.25">
      <c r="A93" s="97" t="s">
        <v>123</v>
      </c>
      <c r="B93" s="98" t="s">
        <v>203</v>
      </c>
      <c r="C93" s="99"/>
      <c r="D93" s="100" t="s">
        <v>257</v>
      </c>
      <c r="E93" s="101" t="s">
        <v>56</v>
      </c>
      <c r="F93" s="102">
        <v>5990</v>
      </c>
      <c r="G93" s="38">
        <f t="shared" si="21"/>
        <v>0</v>
      </c>
      <c r="H93" s="39">
        <f t="shared" si="22"/>
        <v>0</v>
      </c>
      <c r="I93" s="2"/>
      <c r="J93" s="10"/>
      <c r="K93" s="10"/>
      <c r="L93" s="10"/>
      <c r="M93" s="10"/>
      <c r="N93" s="10"/>
      <c r="O93" s="10"/>
      <c r="P93" s="10"/>
      <c r="Q93" s="10"/>
      <c r="R93" s="10"/>
      <c r="S93" s="11"/>
    </row>
    <row r="94" spans="1:19" ht="76.5" customHeight="1" x14ac:dyDescent="0.25">
      <c r="A94" s="97" t="s">
        <v>123</v>
      </c>
      <c r="B94" s="98" t="s">
        <v>203</v>
      </c>
      <c r="C94" s="99"/>
      <c r="D94" s="100" t="s">
        <v>258</v>
      </c>
      <c r="E94" s="101" t="s">
        <v>56</v>
      </c>
      <c r="F94" s="102">
        <v>5990</v>
      </c>
      <c r="G94" s="38">
        <f t="shared" si="21"/>
        <v>0</v>
      </c>
      <c r="H94" s="39">
        <f t="shared" si="22"/>
        <v>0</v>
      </c>
      <c r="I94" s="2"/>
      <c r="J94" s="10"/>
      <c r="K94" s="10"/>
      <c r="L94" s="10"/>
      <c r="M94" s="10"/>
      <c r="N94" s="10"/>
      <c r="O94" s="10"/>
      <c r="P94" s="10"/>
      <c r="Q94" s="10"/>
      <c r="R94" s="10"/>
      <c r="S94" s="11"/>
    </row>
    <row r="95" spans="1:19" ht="76.5" customHeight="1" x14ac:dyDescent="0.25">
      <c r="A95" s="97" t="s">
        <v>365</v>
      </c>
      <c r="B95" s="98" t="s">
        <v>364</v>
      </c>
      <c r="C95" s="99"/>
      <c r="D95" s="100" t="s">
        <v>366</v>
      </c>
      <c r="E95" s="101" t="s">
        <v>56</v>
      </c>
      <c r="F95" s="102">
        <v>5990</v>
      </c>
      <c r="G95" s="38">
        <f t="shared" si="21"/>
        <v>0</v>
      </c>
      <c r="H95" s="39">
        <f t="shared" si="22"/>
        <v>0</v>
      </c>
      <c r="I95" s="2"/>
      <c r="J95" s="10"/>
      <c r="K95" s="10"/>
      <c r="L95" s="10"/>
      <c r="M95" s="10"/>
      <c r="N95" s="10"/>
      <c r="O95" s="10"/>
      <c r="P95" s="10"/>
      <c r="Q95" s="10"/>
      <c r="R95" s="10"/>
      <c r="S95" s="11"/>
    </row>
    <row r="96" spans="1:19" ht="76.5" customHeight="1" thickBot="1" x14ac:dyDescent="0.3">
      <c r="A96" s="103" t="s">
        <v>124</v>
      </c>
      <c r="B96" s="104" t="s">
        <v>254</v>
      </c>
      <c r="C96" s="63"/>
      <c r="D96" s="64" t="s">
        <v>190</v>
      </c>
      <c r="E96" s="105" t="s">
        <v>56</v>
      </c>
      <c r="F96" s="106">
        <v>3465</v>
      </c>
      <c r="G96" s="47">
        <f t="shared" ref="G96" si="23">I96+J96+K96+L96+M96+N96+O96+P96+Q96+R96+S96</f>
        <v>0</v>
      </c>
      <c r="H96" s="48">
        <f t="shared" ref="H96" si="24">F96*G96</f>
        <v>0</v>
      </c>
      <c r="I96" s="3"/>
      <c r="J96" s="6"/>
      <c r="K96" s="6"/>
      <c r="L96" s="6"/>
      <c r="M96" s="6"/>
      <c r="N96" s="6"/>
      <c r="O96" s="6"/>
      <c r="P96" s="6"/>
      <c r="Q96" s="6"/>
      <c r="R96" s="6"/>
      <c r="S96" s="7"/>
    </row>
    <row r="97" spans="1:19" ht="36" customHeight="1" thickBot="1" x14ac:dyDescent="0.3">
      <c r="A97" s="258" t="s">
        <v>388</v>
      </c>
      <c r="B97" s="193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4"/>
    </row>
    <row r="98" spans="1:19" ht="76.5" customHeight="1" x14ac:dyDescent="0.25">
      <c r="A98" s="49" t="s">
        <v>125</v>
      </c>
      <c r="B98" s="50" t="s">
        <v>20</v>
      </c>
      <c r="C98" s="51"/>
      <c r="D98" s="52" t="s">
        <v>57</v>
      </c>
      <c r="E98" s="49" t="s">
        <v>56</v>
      </c>
      <c r="F98" s="29">
        <v>450</v>
      </c>
      <c r="G98" s="30">
        <f>I98</f>
        <v>0</v>
      </c>
      <c r="H98" s="31">
        <f>F98*G98</f>
        <v>0</v>
      </c>
      <c r="I98" s="175"/>
      <c r="J98" s="176"/>
      <c r="K98" s="176"/>
      <c r="L98" s="176"/>
      <c r="M98" s="176"/>
      <c r="N98" s="176"/>
      <c r="O98" s="176"/>
      <c r="P98" s="176"/>
      <c r="Q98" s="176"/>
      <c r="R98" s="176"/>
      <c r="S98" s="177"/>
    </row>
    <row r="99" spans="1:19" ht="76.5" customHeight="1" x14ac:dyDescent="0.25">
      <c r="A99" s="54" t="s">
        <v>126</v>
      </c>
      <c r="B99" s="76" t="s">
        <v>21</v>
      </c>
      <c r="C99" s="34"/>
      <c r="D99" s="35" t="s">
        <v>58</v>
      </c>
      <c r="E99" s="54" t="s">
        <v>56</v>
      </c>
      <c r="F99" s="37">
        <v>450</v>
      </c>
      <c r="G99" s="38">
        <f t="shared" ref="G99:G119" si="25">I99</f>
        <v>0</v>
      </c>
      <c r="H99" s="39">
        <f t="shared" ref="H99:H119" si="26">F99*G99</f>
        <v>0</v>
      </c>
      <c r="I99" s="189"/>
      <c r="J99" s="183"/>
      <c r="K99" s="183"/>
      <c r="L99" s="183"/>
      <c r="M99" s="183"/>
      <c r="N99" s="183"/>
      <c r="O99" s="183"/>
      <c r="P99" s="183"/>
      <c r="Q99" s="183"/>
      <c r="R99" s="183"/>
      <c r="S99" s="184"/>
    </row>
    <row r="100" spans="1:19" ht="76.5" customHeight="1" x14ac:dyDescent="0.25">
      <c r="A100" s="54" t="s">
        <v>127</v>
      </c>
      <c r="B100" s="76" t="s">
        <v>81</v>
      </c>
      <c r="C100" s="40"/>
      <c r="D100" s="35" t="s">
        <v>82</v>
      </c>
      <c r="E100" s="54" t="s">
        <v>56</v>
      </c>
      <c r="F100" s="37">
        <v>450</v>
      </c>
      <c r="G100" s="38">
        <f t="shared" si="25"/>
        <v>0</v>
      </c>
      <c r="H100" s="39">
        <f t="shared" si="26"/>
        <v>0</v>
      </c>
      <c r="I100" s="189"/>
      <c r="J100" s="183"/>
      <c r="K100" s="183"/>
      <c r="L100" s="183"/>
      <c r="M100" s="183"/>
      <c r="N100" s="183"/>
      <c r="O100" s="183"/>
      <c r="P100" s="183"/>
      <c r="Q100" s="183"/>
      <c r="R100" s="183"/>
      <c r="S100" s="184"/>
    </row>
    <row r="101" spans="1:19" ht="76.5" customHeight="1" x14ac:dyDescent="0.25">
      <c r="A101" s="54" t="s">
        <v>128</v>
      </c>
      <c r="B101" s="76" t="s">
        <v>83</v>
      </c>
      <c r="C101" s="34"/>
      <c r="D101" s="35" t="s">
        <v>59</v>
      </c>
      <c r="E101" s="54" t="s">
        <v>56</v>
      </c>
      <c r="F101" s="37">
        <v>580</v>
      </c>
      <c r="G101" s="38">
        <f t="shared" si="25"/>
        <v>0</v>
      </c>
      <c r="H101" s="39">
        <f t="shared" si="26"/>
        <v>0</v>
      </c>
      <c r="I101" s="189"/>
      <c r="J101" s="183"/>
      <c r="K101" s="183"/>
      <c r="L101" s="183"/>
      <c r="M101" s="183"/>
      <c r="N101" s="183"/>
      <c r="O101" s="183"/>
      <c r="P101" s="183"/>
      <c r="Q101" s="183"/>
      <c r="R101" s="183"/>
      <c r="S101" s="184"/>
    </row>
    <row r="102" spans="1:19" ht="76.5" customHeight="1" x14ac:dyDescent="0.25">
      <c r="A102" s="54" t="s">
        <v>129</v>
      </c>
      <c r="B102" s="76" t="s">
        <v>27</v>
      </c>
      <c r="C102" s="34"/>
      <c r="D102" s="35" t="s">
        <v>60</v>
      </c>
      <c r="E102" s="54" t="s">
        <v>30</v>
      </c>
      <c r="F102" s="37">
        <v>400</v>
      </c>
      <c r="G102" s="38">
        <f t="shared" si="25"/>
        <v>0</v>
      </c>
      <c r="H102" s="39">
        <f t="shared" si="26"/>
        <v>0</v>
      </c>
      <c r="I102" s="189"/>
      <c r="J102" s="183"/>
      <c r="K102" s="183"/>
      <c r="L102" s="183"/>
      <c r="M102" s="183"/>
      <c r="N102" s="183"/>
      <c r="O102" s="183"/>
      <c r="P102" s="183"/>
      <c r="Q102" s="183"/>
      <c r="R102" s="183"/>
      <c r="S102" s="184"/>
    </row>
    <row r="103" spans="1:19" ht="76.5" customHeight="1" x14ac:dyDescent="0.25">
      <c r="A103" s="54" t="s">
        <v>130</v>
      </c>
      <c r="B103" s="76" t="s">
        <v>22</v>
      </c>
      <c r="C103" s="34"/>
      <c r="D103" s="35" t="s">
        <v>85</v>
      </c>
      <c r="E103" s="54" t="s">
        <v>30</v>
      </c>
      <c r="F103" s="37">
        <v>400</v>
      </c>
      <c r="G103" s="38">
        <f t="shared" si="25"/>
        <v>0</v>
      </c>
      <c r="H103" s="39">
        <f t="shared" si="26"/>
        <v>0</v>
      </c>
      <c r="I103" s="189"/>
      <c r="J103" s="183"/>
      <c r="K103" s="183"/>
      <c r="L103" s="183"/>
      <c r="M103" s="183"/>
      <c r="N103" s="183"/>
      <c r="O103" s="183"/>
      <c r="P103" s="183"/>
      <c r="Q103" s="183"/>
      <c r="R103" s="183"/>
      <c r="S103" s="184"/>
    </row>
    <row r="104" spans="1:19" ht="76.5" customHeight="1" x14ac:dyDescent="0.25">
      <c r="A104" s="54" t="s">
        <v>131</v>
      </c>
      <c r="B104" s="76" t="s">
        <v>84</v>
      </c>
      <c r="C104" s="34"/>
      <c r="D104" s="35" t="s">
        <v>86</v>
      </c>
      <c r="E104" s="54" t="s">
        <v>30</v>
      </c>
      <c r="F104" s="37">
        <v>400</v>
      </c>
      <c r="G104" s="38">
        <f t="shared" si="25"/>
        <v>0</v>
      </c>
      <c r="H104" s="39">
        <f t="shared" si="26"/>
        <v>0</v>
      </c>
      <c r="I104" s="189"/>
      <c r="J104" s="183"/>
      <c r="K104" s="183"/>
      <c r="L104" s="183"/>
      <c r="M104" s="183"/>
      <c r="N104" s="183"/>
      <c r="O104" s="183"/>
      <c r="P104" s="183"/>
      <c r="Q104" s="183"/>
      <c r="R104" s="183"/>
      <c r="S104" s="184"/>
    </row>
    <row r="105" spans="1:19" ht="76.5" customHeight="1" x14ac:dyDescent="0.25">
      <c r="A105" s="54" t="s">
        <v>132</v>
      </c>
      <c r="B105" s="76" t="s">
        <v>87</v>
      </c>
      <c r="C105" s="34"/>
      <c r="D105" s="35" t="s">
        <v>88</v>
      </c>
      <c r="E105" s="54" t="s">
        <v>30</v>
      </c>
      <c r="F105" s="37">
        <v>545</v>
      </c>
      <c r="G105" s="38">
        <f t="shared" si="25"/>
        <v>0</v>
      </c>
      <c r="H105" s="39">
        <f t="shared" si="26"/>
        <v>0</v>
      </c>
      <c r="I105" s="189"/>
      <c r="J105" s="183"/>
      <c r="K105" s="183"/>
      <c r="L105" s="183"/>
      <c r="M105" s="183"/>
      <c r="N105" s="183"/>
      <c r="O105" s="183"/>
      <c r="P105" s="183"/>
      <c r="Q105" s="183"/>
      <c r="R105" s="183"/>
      <c r="S105" s="184"/>
    </row>
    <row r="106" spans="1:19" ht="76.5" customHeight="1" x14ac:dyDescent="0.25">
      <c r="A106" s="54" t="s">
        <v>133</v>
      </c>
      <c r="B106" s="76" t="s">
        <v>61</v>
      </c>
      <c r="C106" s="34"/>
      <c r="D106" s="35" t="s">
        <v>62</v>
      </c>
      <c r="E106" s="54" t="s">
        <v>30</v>
      </c>
      <c r="F106" s="37">
        <v>280</v>
      </c>
      <c r="G106" s="38">
        <f t="shared" ref="G106:G112" si="27">I106</f>
        <v>0</v>
      </c>
      <c r="H106" s="39">
        <f t="shared" ref="H106:H112" si="28">F106*G106</f>
        <v>0</v>
      </c>
      <c r="I106" s="189"/>
      <c r="J106" s="183"/>
      <c r="K106" s="183"/>
      <c r="L106" s="183"/>
      <c r="M106" s="183"/>
      <c r="N106" s="183"/>
      <c r="O106" s="183"/>
      <c r="P106" s="183"/>
      <c r="Q106" s="183"/>
      <c r="R106" s="183"/>
      <c r="S106" s="184"/>
    </row>
    <row r="107" spans="1:19" ht="76.5" customHeight="1" x14ac:dyDescent="0.25">
      <c r="A107" s="54" t="s">
        <v>134</v>
      </c>
      <c r="B107" s="76" t="s">
        <v>23</v>
      </c>
      <c r="C107" s="40"/>
      <c r="D107" s="35" t="s">
        <v>63</v>
      </c>
      <c r="E107" s="54" t="s">
        <v>56</v>
      </c>
      <c r="F107" s="37">
        <v>280</v>
      </c>
      <c r="G107" s="38">
        <f t="shared" si="27"/>
        <v>0</v>
      </c>
      <c r="H107" s="39">
        <f t="shared" si="28"/>
        <v>0</v>
      </c>
      <c r="I107" s="189"/>
      <c r="J107" s="183"/>
      <c r="K107" s="183"/>
      <c r="L107" s="183"/>
      <c r="M107" s="183"/>
      <c r="N107" s="183"/>
      <c r="O107" s="183"/>
      <c r="P107" s="183"/>
      <c r="Q107" s="183"/>
      <c r="R107" s="183"/>
      <c r="S107" s="184"/>
    </row>
    <row r="108" spans="1:19" ht="76.5" customHeight="1" x14ac:dyDescent="0.25">
      <c r="A108" s="54" t="s">
        <v>135</v>
      </c>
      <c r="B108" s="76" t="s">
        <v>24</v>
      </c>
      <c r="C108" s="40"/>
      <c r="D108" s="35" t="s">
        <v>64</v>
      </c>
      <c r="E108" s="54" t="s">
        <v>56</v>
      </c>
      <c r="F108" s="37">
        <v>280</v>
      </c>
      <c r="G108" s="38">
        <f t="shared" si="27"/>
        <v>0</v>
      </c>
      <c r="H108" s="39">
        <f t="shared" si="28"/>
        <v>0</v>
      </c>
      <c r="I108" s="189"/>
      <c r="J108" s="183"/>
      <c r="K108" s="183"/>
      <c r="L108" s="183"/>
      <c r="M108" s="183"/>
      <c r="N108" s="183"/>
      <c r="O108" s="183"/>
      <c r="P108" s="183"/>
      <c r="Q108" s="183"/>
      <c r="R108" s="183"/>
      <c r="S108" s="184"/>
    </row>
    <row r="109" spans="1:19" ht="76.5" customHeight="1" x14ac:dyDescent="0.25">
      <c r="A109" s="54" t="s">
        <v>136</v>
      </c>
      <c r="B109" s="76" t="s">
        <v>25</v>
      </c>
      <c r="C109" s="40"/>
      <c r="D109" s="35" t="s">
        <v>380</v>
      </c>
      <c r="E109" s="54" t="s">
        <v>30</v>
      </c>
      <c r="F109" s="37">
        <v>250</v>
      </c>
      <c r="G109" s="38">
        <f t="shared" si="27"/>
        <v>0</v>
      </c>
      <c r="H109" s="39">
        <f t="shared" si="28"/>
        <v>0</v>
      </c>
      <c r="I109" s="189"/>
      <c r="J109" s="183"/>
      <c r="K109" s="183"/>
      <c r="L109" s="183"/>
      <c r="M109" s="183"/>
      <c r="N109" s="183"/>
      <c r="O109" s="183"/>
      <c r="P109" s="183"/>
      <c r="Q109" s="183"/>
      <c r="R109" s="183"/>
      <c r="S109" s="184"/>
    </row>
    <row r="110" spans="1:19" ht="76.5" customHeight="1" x14ac:dyDescent="0.25">
      <c r="A110" s="54" t="s">
        <v>137</v>
      </c>
      <c r="B110" s="76" t="s">
        <v>65</v>
      </c>
      <c r="C110" s="40"/>
      <c r="D110" s="35" t="s">
        <v>381</v>
      </c>
      <c r="E110" s="54" t="s">
        <v>30</v>
      </c>
      <c r="F110" s="37">
        <v>250</v>
      </c>
      <c r="G110" s="38">
        <f t="shared" si="27"/>
        <v>0</v>
      </c>
      <c r="H110" s="39">
        <f t="shared" si="28"/>
        <v>0</v>
      </c>
      <c r="I110" s="189"/>
      <c r="J110" s="183"/>
      <c r="K110" s="183"/>
      <c r="L110" s="183"/>
      <c r="M110" s="183"/>
      <c r="N110" s="183"/>
      <c r="O110" s="183"/>
      <c r="P110" s="183"/>
      <c r="Q110" s="183"/>
      <c r="R110" s="183"/>
      <c r="S110" s="184"/>
    </row>
    <row r="111" spans="1:19" ht="76.5" customHeight="1" x14ac:dyDescent="0.25">
      <c r="A111" s="54" t="s">
        <v>138</v>
      </c>
      <c r="B111" s="76" t="s">
        <v>66</v>
      </c>
      <c r="C111" s="40"/>
      <c r="D111" s="35" t="s">
        <v>382</v>
      </c>
      <c r="E111" s="54" t="s">
        <v>30</v>
      </c>
      <c r="F111" s="37">
        <v>250</v>
      </c>
      <c r="G111" s="38">
        <f t="shared" si="27"/>
        <v>0</v>
      </c>
      <c r="H111" s="39">
        <f t="shared" si="28"/>
        <v>0</v>
      </c>
      <c r="I111" s="189"/>
      <c r="J111" s="183"/>
      <c r="K111" s="183"/>
      <c r="L111" s="183"/>
      <c r="M111" s="183"/>
      <c r="N111" s="183"/>
      <c r="O111" s="183"/>
      <c r="P111" s="183"/>
      <c r="Q111" s="183"/>
      <c r="R111" s="183"/>
      <c r="S111" s="184"/>
    </row>
    <row r="112" spans="1:19" ht="76.5" customHeight="1" x14ac:dyDescent="0.25">
      <c r="A112" s="54" t="s">
        <v>139</v>
      </c>
      <c r="B112" s="33" t="s">
        <v>260</v>
      </c>
      <c r="C112" s="34"/>
      <c r="D112" s="35" t="s">
        <v>67</v>
      </c>
      <c r="E112" s="54" t="s">
        <v>30</v>
      </c>
      <c r="F112" s="37">
        <v>250</v>
      </c>
      <c r="G112" s="38">
        <f t="shared" si="27"/>
        <v>0</v>
      </c>
      <c r="H112" s="39">
        <f t="shared" si="28"/>
        <v>0</v>
      </c>
      <c r="I112" s="189"/>
      <c r="J112" s="183"/>
      <c r="K112" s="183"/>
      <c r="L112" s="183"/>
      <c r="M112" s="183"/>
      <c r="N112" s="183"/>
      <c r="O112" s="183"/>
      <c r="P112" s="183"/>
      <c r="Q112" s="183"/>
      <c r="R112" s="183"/>
      <c r="S112" s="184"/>
    </row>
    <row r="113" spans="1:19" ht="76.5" customHeight="1" x14ac:dyDescent="0.25">
      <c r="A113" s="32" t="s">
        <v>263</v>
      </c>
      <c r="B113" s="33" t="s">
        <v>261</v>
      </c>
      <c r="C113" s="34"/>
      <c r="D113" s="35" t="s">
        <v>67</v>
      </c>
      <c r="E113" s="54" t="s">
        <v>30</v>
      </c>
      <c r="F113" s="37">
        <v>250</v>
      </c>
      <c r="G113" s="38">
        <f t="shared" ref="G113:G114" si="29">I113</f>
        <v>0</v>
      </c>
      <c r="H113" s="39">
        <f t="shared" ref="H113:H114" si="30">F113*G113</f>
        <v>0</v>
      </c>
      <c r="I113" s="189"/>
      <c r="J113" s="183"/>
      <c r="K113" s="183"/>
      <c r="L113" s="183"/>
      <c r="M113" s="183"/>
      <c r="N113" s="183"/>
      <c r="O113" s="183"/>
      <c r="P113" s="183"/>
      <c r="Q113" s="183"/>
      <c r="R113" s="183"/>
      <c r="S113" s="184"/>
    </row>
    <row r="114" spans="1:19" ht="76.5" customHeight="1" x14ac:dyDescent="0.25">
      <c r="A114" s="32" t="s">
        <v>264</v>
      </c>
      <c r="B114" s="33" t="s">
        <v>262</v>
      </c>
      <c r="C114" s="34"/>
      <c r="D114" s="35" t="s">
        <v>67</v>
      </c>
      <c r="E114" s="54" t="s">
        <v>30</v>
      </c>
      <c r="F114" s="37">
        <v>250</v>
      </c>
      <c r="G114" s="38">
        <f t="shared" si="29"/>
        <v>0</v>
      </c>
      <c r="H114" s="39">
        <f t="shared" si="30"/>
        <v>0</v>
      </c>
      <c r="I114" s="189"/>
      <c r="J114" s="183"/>
      <c r="K114" s="183"/>
      <c r="L114" s="183"/>
      <c r="M114" s="183"/>
      <c r="N114" s="183"/>
      <c r="O114" s="183"/>
      <c r="P114" s="183"/>
      <c r="Q114" s="183"/>
      <c r="R114" s="183"/>
      <c r="S114" s="184"/>
    </row>
    <row r="115" spans="1:19" ht="76.5" customHeight="1" x14ac:dyDescent="0.25">
      <c r="A115" s="77" t="s">
        <v>140</v>
      </c>
      <c r="B115" s="78" t="s">
        <v>26</v>
      </c>
      <c r="C115" s="79"/>
      <c r="D115" s="80" t="s">
        <v>68</v>
      </c>
      <c r="E115" s="77" t="s">
        <v>30</v>
      </c>
      <c r="F115" s="81">
        <v>290</v>
      </c>
      <c r="G115" s="82">
        <f>I115</f>
        <v>0</v>
      </c>
      <c r="H115" s="83">
        <f>F115*G115</f>
        <v>0</v>
      </c>
      <c r="I115" s="190"/>
      <c r="J115" s="191"/>
      <c r="K115" s="191"/>
      <c r="L115" s="191"/>
      <c r="M115" s="191"/>
      <c r="N115" s="191"/>
      <c r="O115" s="191"/>
      <c r="P115" s="191"/>
      <c r="Q115" s="191"/>
      <c r="R115" s="191"/>
      <c r="S115" s="192"/>
    </row>
    <row r="116" spans="1:19" ht="76.5" customHeight="1" thickBot="1" x14ac:dyDescent="0.3">
      <c r="A116" s="84" t="s">
        <v>384</v>
      </c>
      <c r="B116" s="85" t="s">
        <v>385</v>
      </c>
      <c r="C116" s="79"/>
      <c r="D116" s="80" t="s">
        <v>386</v>
      </c>
      <c r="E116" s="77" t="s">
        <v>30</v>
      </c>
      <c r="F116" s="81">
        <v>560</v>
      </c>
      <c r="G116" s="82">
        <f>I116</f>
        <v>0</v>
      </c>
      <c r="H116" s="83">
        <f>F116*G116</f>
        <v>0</v>
      </c>
      <c r="I116" s="190"/>
      <c r="J116" s="191"/>
      <c r="K116" s="191"/>
      <c r="L116" s="191"/>
      <c r="M116" s="191"/>
      <c r="N116" s="191"/>
      <c r="O116" s="191"/>
      <c r="P116" s="191"/>
      <c r="Q116" s="191"/>
      <c r="R116" s="191"/>
      <c r="S116" s="192"/>
    </row>
    <row r="117" spans="1:19" ht="33.75" customHeight="1" thickBot="1" x14ac:dyDescent="0.3">
      <c r="A117" s="168" t="s">
        <v>389</v>
      </c>
      <c r="B117" s="169"/>
      <c r="C117" s="169"/>
      <c r="D117" s="169"/>
      <c r="E117" s="169"/>
      <c r="F117" s="169"/>
      <c r="G117" s="169"/>
      <c r="H117" s="169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4"/>
    </row>
    <row r="118" spans="1:19" ht="76.5" customHeight="1" x14ac:dyDescent="0.25">
      <c r="A118" s="57" t="s">
        <v>192</v>
      </c>
      <c r="B118" s="67" t="s">
        <v>151</v>
      </c>
      <c r="C118" s="68"/>
      <c r="D118" s="59" t="s">
        <v>191</v>
      </c>
      <c r="E118" s="60" t="s">
        <v>30</v>
      </c>
      <c r="F118" s="61">
        <v>2800</v>
      </c>
      <c r="G118" s="30">
        <f t="shared" si="25"/>
        <v>0</v>
      </c>
      <c r="H118" s="31">
        <f t="shared" si="26"/>
        <v>0</v>
      </c>
      <c r="I118" s="175"/>
      <c r="J118" s="176"/>
      <c r="K118" s="176"/>
      <c r="L118" s="176"/>
      <c r="M118" s="176"/>
      <c r="N118" s="176"/>
      <c r="O118" s="176"/>
      <c r="P118" s="176"/>
      <c r="Q118" s="176"/>
      <c r="R118" s="176"/>
      <c r="S118" s="177"/>
    </row>
    <row r="119" spans="1:19" ht="76.5" customHeight="1" thickBot="1" x14ac:dyDescent="0.3">
      <c r="A119" s="69" t="s">
        <v>193</v>
      </c>
      <c r="B119" s="70" t="s">
        <v>152</v>
      </c>
      <c r="C119" s="71"/>
      <c r="D119" s="72" t="s">
        <v>194</v>
      </c>
      <c r="E119" s="73" t="s">
        <v>30</v>
      </c>
      <c r="F119" s="66">
        <v>1190</v>
      </c>
      <c r="G119" s="74">
        <f t="shared" si="25"/>
        <v>0</v>
      </c>
      <c r="H119" s="75">
        <f t="shared" si="26"/>
        <v>0</v>
      </c>
      <c r="I119" s="178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</row>
    <row r="120" spans="1:19" ht="33.75" customHeight="1" thickBot="1" x14ac:dyDescent="0.3">
      <c r="A120" s="168" t="s">
        <v>390</v>
      </c>
      <c r="B120" s="169"/>
      <c r="C120" s="169"/>
      <c r="D120" s="169"/>
      <c r="E120" s="169"/>
      <c r="F120" s="169"/>
      <c r="G120" s="169"/>
      <c r="H120" s="169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1"/>
    </row>
    <row r="121" spans="1:19" ht="76.5" customHeight="1" x14ac:dyDescent="0.25">
      <c r="A121" s="57" t="s">
        <v>141</v>
      </c>
      <c r="B121" s="25" t="s">
        <v>69</v>
      </c>
      <c r="C121" s="58"/>
      <c r="D121" s="59" t="s">
        <v>70</v>
      </c>
      <c r="E121" s="60" t="s">
        <v>30</v>
      </c>
      <c r="F121" s="61">
        <v>2500</v>
      </c>
      <c r="G121" s="30">
        <f t="shared" ref="G121:G122" si="31">I121</f>
        <v>0</v>
      </c>
      <c r="H121" s="31">
        <f t="shared" ref="H121:H122" si="32">F121*G121</f>
        <v>0</v>
      </c>
      <c r="I121" s="175"/>
      <c r="J121" s="176"/>
      <c r="K121" s="176"/>
      <c r="L121" s="176"/>
      <c r="M121" s="176"/>
      <c r="N121" s="176"/>
      <c r="O121" s="176"/>
      <c r="P121" s="176"/>
      <c r="Q121" s="176"/>
      <c r="R121" s="176"/>
      <c r="S121" s="177"/>
    </row>
    <row r="122" spans="1:19" ht="76.5" customHeight="1" thickBot="1" x14ac:dyDescent="0.3">
      <c r="A122" s="62" t="s">
        <v>142</v>
      </c>
      <c r="B122" s="42" t="s">
        <v>265</v>
      </c>
      <c r="C122" s="63"/>
      <c r="D122" s="64" t="s">
        <v>70</v>
      </c>
      <c r="E122" s="65" t="s">
        <v>30</v>
      </c>
      <c r="F122" s="66">
        <v>2500</v>
      </c>
      <c r="G122" s="47">
        <f t="shared" si="31"/>
        <v>0</v>
      </c>
      <c r="H122" s="48">
        <f t="shared" si="32"/>
        <v>0</v>
      </c>
      <c r="I122" s="178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</row>
    <row r="123" spans="1:19" ht="36" customHeight="1" thickBot="1" x14ac:dyDescent="0.3">
      <c r="A123" s="163" t="s">
        <v>391</v>
      </c>
      <c r="B123" s="164"/>
      <c r="C123" s="164"/>
      <c r="D123" s="164"/>
      <c r="E123" s="164"/>
      <c r="F123" s="165" t="s">
        <v>347</v>
      </c>
      <c r="G123" s="166"/>
      <c r="H123" s="167"/>
      <c r="I123" s="172" t="s">
        <v>348</v>
      </c>
      <c r="J123" s="173"/>
      <c r="K123" s="173"/>
      <c r="L123" s="173"/>
      <c r="M123" s="173"/>
      <c r="N123" s="173"/>
      <c r="O123" s="173"/>
      <c r="P123" s="173"/>
      <c r="Q123" s="173"/>
      <c r="R123" s="173"/>
      <c r="S123" s="174"/>
    </row>
    <row r="124" spans="1:19" ht="76.5" customHeight="1" x14ac:dyDescent="0.25">
      <c r="A124" s="49" t="s">
        <v>275</v>
      </c>
      <c r="B124" s="50" t="s">
        <v>299</v>
      </c>
      <c r="C124" s="51"/>
      <c r="D124" s="52" t="s">
        <v>323</v>
      </c>
      <c r="E124" s="53" t="s">
        <v>51</v>
      </c>
      <c r="F124" s="29">
        <v>1999</v>
      </c>
      <c r="G124" s="30">
        <f>I124</f>
        <v>0</v>
      </c>
      <c r="H124" s="31">
        <f>F124*G124</f>
        <v>0</v>
      </c>
      <c r="I124" s="181"/>
      <c r="J124" s="176"/>
      <c r="K124" s="176"/>
      <c r="L124" s="176"/>
      <c r="M124" s="176"/>
      <c r="N124" s="176"/>
      <c r="O124" s="176"/>
      <c r="P124" s="176"/>
      <c r="Q124" s="176"/>
      <c r="R124" s="176"/>
      <c r="S124" s="177"/>
    </row>
    <row r="125" spans="1:19" ht="76.5" customHeight="1" x14ac:dyDescent="0.25">
      <c r="A125" s="54" t="s">
        <v>276</v>
      </c>
      <c r="B125" s="33" t="s">
        <v>300</v>
      </c>
      <c r="C125" s="34"/>
      <c r="D125" s="35" t="s">
        <v>324</v>
      </c>
      <c r="E125" s="32" t="s">
        <v>51</v>
      </c>
      <c r="F125" s="37">
        <v>1999</v>
      </c>
      <c r="G125" s="38">
        <f t="shared" ref="G125:G147" si="33">I125</f>
        <v>0</v>
      </c>
      <c r="H125" s="39">
        <f t="shared" ref="H125:H147" si="34">F125*G125</f>
        <v>0</v>
      </c>
      <c r="I125" s="182"/>
      <c r="J125" s="183"/>
      <c r="K125" s="183"/>
      <c r="L125" s="183"/>
      <c r="M125" s="183"/>
      <c r="N125" s="183"/>
      <c r="O125" s="183"/>
      <c r="P125" s="183"/>
      <c r="Q125" s="183"/>
      <c r="R125" s="183"/>
      <c r="S125" s="184"/>
    </row>
    <row r="126" spans="1:19" ht="76.5" customHeight="1" x14ac:dyDescent="0.25">
      <c r="A126" s="54" t="s">
        <v>277</v>
      </c>
      <c r="B126" s="33" t="s">
        <v>301</v>
      </c>
      <c r="C126" s="40"/>
      <c r="D126" s="35" t="s">
        <v>325</v>
      </c>
      <c r="E126" s="32" t="s">
        <v>51</v>
      </c>
      <c r="F126" s="37">
        <v>2745</v>
      </c>
      <c r="G126" s="38">
        <f t="shared" si="33"/>
        <v>0</v>
      </c>
      <c r="H126" s="39">
        <f t="shared" si="34"/>
        <v>0</v>
      </c>
      <c r="I126" s="182"/>
      <c r="J126" s="183"/>
      <c r="K126" s="183"/>
      <c r="L126" s="183"/>
      <c r="M126" s="183"/>
      <c r="N126" s="183"/>
      <c r="O126" s="183"/>
      <c r="P126" s="183"/>
      <c r="Q126" s="183"/>
      <c r="R126" s="183"/>
      <c r="S126" s="184"/>
    </row>
    <row r="127" spans="1:19" ht="76.5" customHeight="1" x14ac:dyDescent="0.25">
      <c r="A127" s="54" t="s">
        <v>278</v>
      </c>
      <c r="B127" s="33" t="s">
        <v>302</v>
      </c>
      <c r="C127" s="34"/>
      <c r="D127" s="35" t="s">
        <v>326</v>
      </c>
      <c r="E127" s="32" t="s">
        <v>51</v>
      </c>
      <c r="F127" s="37">
        <v>2745</v>
      </c>
      <c r="G127" s="38">
        <f t="shared" si="33"/>
        <v>0</v>
      </c>
      <c r="H127" s="39">
        <f t="shared" si="34"/>
        <v>0</v>
      </c>
      <c r="I127" s="182"/>
      <c r="J127" s="183"/>
      <c r="K127" s="183"/>
      <c r="L127" s="183"/>
      <c r="M127" s="183"/>
      <c r="N127" s="183"/>
      <c r="O127" s="183"/>
      <c r="P127" s="183"/>
      <c r="Q127" s="183"/>
      <c r="R127" s="183"/>
      <c r="S127" s="184"/>
    </row>
    <row r="128" spans="1:19" ht="76.5" customHeight="1" x14ac:dyDescent="0.25">
      <c r="A128" s="54" t="s">
        <v>279</v>
      </c>
      <c r="B128" s="33" t="s">
        <v>303</v>
      </c>
      <c r="C128" s="34"/>
      <c r="D128" s="35" t="s">
        <v>327</v>
      </c>
      <c r="E128" s="32" t="s">
        <v>51</v>
      </c>
      <c r="F128" s="37">
        <v>10090</v>
      </c>
      <c r="G128" s="38">
        <f t="shared" si="33"/>
        <v>0</v>
      </c>
      <c r="H128" s="39">
        <f t="shared" si="34"/>
        <v>0</v>
      </c>
      <c r="I128" s="182"/>
      <c r="J128" s="183"/>
      <c r="K128" s="183"/>
      <c r="L128" s="183"/>
      <c r="M128" s="183"/>
      <c r="N128" s="183"/>
      <c r="O128" s="183"/>
      <c r="P128" s="183"/>
      <c r="Q128" s="183"/>
      <c r="R128" s="183"/>
      <c r="S128" s="184"/>
    </row>
    <row r="129" spans="1:19" ht="76.5" customHeight="1" x14ac:dyDescent="0.25">
      <c r="A129" s="54" t="s">
        <v>280</v>
      </c>
      <c r="B129" s="33" t="s">
        <v>304</v>
      </c>
      <c r="C129" s="34"/>
      <c r="D129" s="35" t="s">
        <v>328</v>
      </c>
      <c r="E129" s="32" t="s">
        <v>51</v>
      </c>
      <c r="F129" s="37">
        <v>10090</v>
      </c>
      <c r="G129" s="38">
        <f t="shared" si="33"/>
        <v>0</v>
      </c>
      <c r="H129" s="39">
        <f t="shared" si="34"/>
        <v>0</v>
      </c>
      <c r="I129" s="182"/>
      <c r="J129" s="183"/>
      <c r="K129" s="183"/>
      <c r="L129" s="183"/>
      <c r="M129" s="183"/>
      <c r="N129" s="183"/>
      <c r="O129" s="183"/>
      <c r="P129" s="183"/>
      <c r="Q129" s="183"/>
      <c r="R129" s="183"/>
      <c r="S129" s="184"/>
    </row>
    <row r="130" spans="1:19" ht="76.5" customHeight="1" x14ac:dyDescent="0.25">
      <c r="A130" s="54" t="s">
        <v>281</v>
      </c>
      <c r="B130" s="33" t="s">
        <v>305</v>
      </c>
      <c r="C130" s="34"/>
      <c r="D130" s="35" t="s">
        <v>329</v>
      </c>
      <c r="E130" s="32" t="s">
        <v>51</v>
      </c>
      <c r="F130" s="37">
        <v>10840</v>
      </c>
      <c r="G130" s="38">
        <f t="shared" si="33"/>
        <v>0</v>
      </c>
      <c r="H130" s="39">
        <f t="shared" si="34"/>
        <v>0</v>
      </c>
      <c r="I130" s="182"/>
      <c r="J130" s="183"/>
      <c r="K130" s="183"/>
      <c r="L130" s="183"/>
      <c r="M130" s="183"/>
      <c r="N130" s="183"/>
      <c r="O130" s="183"/>
      <c r="P130" s="183"/>
      <c r="Q130" s="183"/>
      <c r="R130" s="183"/>
      <c r="S130" s="184"/>
    </row>
    <row r="131" spans="1:19" ht="76.5" customHeight="1" x14ac:dyDescent="0.25">
      <c r="A131" s="54" t="s">
        <v>282</v>
      </c>
      <c r="B131" s="33" t="s">
        <v>306</v>
      </c>
      <c r="C131" s="34"/>
      <c r="D131" s="35" t="s">
        <v>330</v>
      </c>
      <c r="E131" s="32" t="s">
        <v>51</v>
      </c>
      <c r="F131" s="37">
        <v>10840</v>
      </c>
      <c r="G131" s="38">
        <f t="shared" si="33"/>
        <v>0</v>
      </c>
      <c r="H131" s="39">
        <f t="shared" si="34"/>
        <v>0</v>
      </c>
      <c r="I131" s="182"/>
      <c r="J131" s="183"/>
      <c r="K131" s="183"/>
      <c r="L131" s="183"/>
      <c r="M131" s="183"/>
      <c r="N131" s="183"/>
      <c r="O131" s="183"/>
      <c r="P131" s="183"/>
      <c r="Q131" s="183"/>
      <c r="R131" s="183"/>
      <c r="S131" s="184"/>
    </row>
    <row r="132" spans="1:19" ht="76.5" customHeight="1" x14ac:dyDescent="0.25">
      <c r="A132" s="54" t="s">
        <v>283</v>
      </c>
      <c r="B132" s="33" t="s">
        <v>307</v>
      </c>
      <c r="C132" s="34"/>
      <c r="D132" s="35" t="s">
        <v>331</v>
      </c>
      <c r="E132" s="32" t="s">
        <v>51</v>
      </c>
      <c r="F132" s="37">
        <v>13740</v>
      </c>
      <c r="G132" s="38">
        <f t="shared" si="33"/>
        <v>0</v>
      </c>
      <c r="H132" s="39">
        <f t="shared" si="34"/>
        <v>0</v>
      </c>
      <c r="I132" s="182"/>
      <c r="J132" s="183"/>
      <c r="K132" s="183"/>
      <c r="L132" s="183"/>
      <c r="M132" s="183"/>
      <c r="N132" s="183"/>
      <c r="O132" s="183"/>
      <c r="P132" s="183"/>
      <c r="Q132" s="183"/>
      <c r="R132" s="183"/>
      <c r="S132" s="184"/>
    </row>
    <row r="133" spans="1:19" ht="76.5" customHeight="1" x14ac:dyDescent="0.25">
      <c r="A133" s="54" t="s">
        <v>284</v>
      </c>
      <c r="B133" s="33" t="s">
        <v>308</v>
      </c>
      <c r="C133" s="40"/>
      <c r="D133" s="35" t="s">
        <v>332</v>
      </c>
      <c r="E133" s="32" t="s">
        <v>51</v>
      </c>
      <c r="F133" s="37">
        <v>13740</v>
      </c>
      <c r="G133" s="38">
        <f t="shared" si="33"/>
        <v>0</v>
      </c>
      <c r="H133" s="39">
        <f t="shared" si="34"/>
        <v>0</v>
      </c>
      <c r="I133" s="182"/>
      <c r="J133" s="183"/>
      <c r="K133" s="183"/>
      <c r="L133" s="183"/>
      <c r="M133" s="183"/>
      <c r="N133" s="183"/>
      <c r="O133" s="183"/>
      <c r="P133" s="183"/>
      <c r="Q133" s="183"/>
      <c r="R133" s="183"/>
      <c r="S133" s="184"/>
    </row>
    <row r="134" spans="1:19" ht="76.5" customHeight="1" x14ac:dyDescent="0.25">
      <c r="A134" s="54" t="s">
        <v>285</v>
      </c>
      <c r="B134" s="33" t="s">
        <v>309</v>
      </c>
      <c r="C134" s="40"/>
      <c r="D134" s="35" t="s">
        <v>333</v>
      </c>
      <c r="E134" s="32" t="s">
        <v>51</v>
      </c>
      <c r="F134" s="37">
        <v>13245</v>
      </c>
      <c r="G134" s="38">
        <f t="shared" si="33"/>
        <v>0</v>
      </c>
      <c r="H134" s="39">
        <f t="shared" si="34"/>
        <v>0</v>
      </c>
      <c r="I134" s="182"/>
      <c r="J134" s="183"/>
      <c r="K134" s="183"/>
      <c r="L134" s="183"/>
      <c r="M134" s="183"/>
      <c r="N134" s="183"/>
      <c r="O134" s="183"/>
      <c r="P134" s="183"/>
      <c r="Q134" s="183"/>
      <c r="R134" s="183"/>
      <c r="S134" s="184"/>
    </row>
    <row r="135" spans="1:19" ht="76.5" customHeight="1" x14ac:dyDescent="0.25">
      <c r="A135" s="54" t="s">
        <v>286</v>
      </c>
      <c r="B135" s="33" t="s">
        <v>310</v>
      </c>
      <c r="C135" s="40"/>
      <c r="D135" s="35" t="s">
        <v>334</v>
      </c>
      <c r="E135" s="32" t="s">
        <v>51</v>
      </c>
      <c r="F135" s="37">
        <v>13245</v>
      </c>
      <c r="G135" s="38">
        <f t="shared" si="33"/>
        <v>0</v>
      </c>
      <c r="H135" s="39">
        <f t="shared" si="34"/>
        <v>0</v>
      </c>
      <c r="I135" s="182"/>
      <c r="J135" s="183"/>
      <c r="K135" s="183"/>
      <c r="L135" s="183"/>
      <c r="M135" s="183"/>
      <c r="N135" s="183"/>
      <c r="O135" s="183"/>
      <c r="P135" s="183"/>
      <c r="Q135" s="183"/>
      <c r="R135" s="183"/>
      <c r="S135" s="184"/>
    </row>
    <row r="136" spans="1:19" ht="76.5" customHeight="1" x14ac:dyDescent="0.25">
      <c r="A136" s="54" t="s">
        <v>287</v>
      </c>
      <c r="B136" s="33" t="s">
        <v>311</v>
      </c>
      <c r="C136" s="40"/>
      <c r="D136" s="35" t="s">
        <v>335</v>
      </c>
      <c r="E136" s="32" t="s">
        <v>51</v>
      </c>
      <c r="F136" s="37">
        <v>16555</v>
      </c>
      <c r="G136" s="38">
        <f t="shared" si="33"/>
        <v>0</v>
      </c>
      <c r="H136" s="39">
        <f t="shared" si="34"/>
        <v>0</v>
      </c>
      <c r="I136" s="182"/>
      <c r="J136" s="183"/>
      <c r="K136" s="183"/>
      <c r="L136" s="183"/>
      <c r="M136" s="183"/>
      <c r="N136" s="183"/>
      <c r="O136" s="183"/>
      <c r="P136" s="183"/>
      <c r="Q136" s="183"/>
      <c r="R136" s="183"/>
      <c r="S136" s="184"/>
    </row>
    <row r="137" spans="1:19" ht="76.5" customHeight="1" x14ac:dyDescent="0.25">
      <c r="A137" s="54" t="s">
        <v>288</v>
      </c>
      <c r="B137" s="33" t="s">
        <v>312</v>
      </c>
      <c r="C137" s="40"/>
      <c r="D137" s="35" t="s">
        <v>336</v>
      </c>
      <c r="E137" s="32" t="s">
        <v>51</v>
      </c>
      <c r="F137" s="37">
        <v>16555</v>
      </c>
      <c r="G137" s="38">
        <f t="shared" si="33"/>
        <v>0</v>
      </c>
      <c r="H137" s="39">
        <f t="shared" si="34"/>
        <v>0</v>
      </c>
      <c r="I137" s="182"/>
      <c r="J137" s="183"/>
      <c r="K137" s="183"/>
      <c r="L137" s="183"/>
      <c r="M137" s="183"/>
      <c r="N137" s="183"/>
      <c r="O137" s="183"/>
      <c r="P137" s="183"/>
      <c r="Q137" s="183"/>
      <c r="R137" s="183"/>
      <c r="S137" s="184"/>
    </row>
    <row r="138" spans="1:19" ht="76.5" customHeight="1" x14ac:dyDescent="0.25">
      <c r="A138" s="54" t="s">
        <v>289</v>
      </c>
      <c r="B138" s="33" t="s">
        <v>313</v>
      </c>
      <c r="C138" s="34"/>
      <c r="D138" s="35" t="s">
        <v>337</v>
      </c>
      <c r="E138" s="32" t="s">
        <v>51</v>
      </c>
      <c r="F138" s="37">
        <v>19455</v>
      </c>
      <c r="G138" s="38">
        <f t="shared" si="33"/>
        <v>0</v>
      </c>
      <c r="H138" s="39">
        <f t="shared" si="34"/>
        <v>0</v>
      </c>
      <c r="I138" s="182"/>
      <c r="J138" s="183"/>
      <c r="K138" s="183"/>
      <c r="L138" s="183"/>
      <c r="M138" s="183"/>
      <c r="N138" s="183"/>
      <c r="O138" s="183"/>
      <c r="P138" s="183"/>
      <c r="Q138" s="183"/>
      <c r="R138" s="183"/>
      <c r="S138" s="184"/>
    </row>
    <row r="139" spans="1:19" ht="76.5" customHeight="1" x14ac:dyDescent="0.25">
      <c r="A139" s="54" t="s">
        <v>290</v>
      </c>
      <c r="B139" s="33" t="s">
        <v>314</v>
      </c>
      <c r="C139" s="34"/>
      <c r="D139" s="35" t="s">
        <v>338</v>
      </c>
      <c r="E139" s="32" t="s">
        <v>51</v>
      </c>
      <c r="F139" s="37">
        <v>19455</v>
      </c>
      <c r="G139" s="38">
        <f t="shared" si="33"/>
        <v>0</v>
      </c>
      <c r="H139" s="39">
        <f t="shared" si="34"/>
        <v>0</v>
      </c>
      <c r="I139" s="182"/>
      <c r="J139" s="183"/>
      <c r="K139" s="183"/>
      <c r="L139" s="183"/>
      <c r="M139" s="183"/>
      <c r="N139" s="183"/>
      <c r="O139" s="183"/>
      <c r="P139" s="183"/>
      <c r="Q139" s="183"/>
      <c r="R139" s="183"/>
      <c r="S139" s="184"/>
    </row>
    <row r="140" spans="1:19" ht="76.5" customHeight="1" x14ac:dyDescent="0.25">
      <c r="A140" s="54" t="s">
        <v>291</v>
      </c>
      <c r="B140" s="33" t="s">
        <v>315</v>
      </c>
      <c r="C140" s="34"/>
      <c r="D140" s="35" t="s">
        <v>339</v>
      </c>
      <c r="E140" s="32" t="s">
        <v>51</v>
      </c>
      <c r="F140" s="37">
        <v>19705</v>
      </c>
      <c r="G140" s="38">
        <f t="shared" si="33"/>
        <v>0</v>
      </c>
      <c r="H140" s="39">
        <f t="shared" si="34"/>
        <v>0</v>
      </c>
      <c r="I140" s="259"/>
      <c r="J140" s="259"/>
      <c r="K140" s="259"/>
      <c r="L140" s="259"/>
      <c r="M140" s="259"/>
      <c r="N140" s="259"/>
      <c r="O140" s="259"/>
      <c r="P140" s="259"/>
      <c r="Q140" s="259"/>
      <c r="R140" s="259"/>
      <c r="S140" s="260"/>
    </row>
    <row r="141" spans="1:19" ht="76.5" customHeight="1" x14ac:dyDescent="0.25">
      <c r="A141" s="54" t="s">
        <v>292</v>
      </c>
      <c r="B141" s="33" t="s">
        <v>316</v>
      </c>
      <c r="C141" s="34"/>
      <c r="D141" s="35" t="s">
        <v>340</v>
      </c>
      <c r="E141" s="32" t="s">
        <v>51</v>
      </c>
      <c r="F141" s="37">
        <v>19705</v>
      </c>
      <c r="G141" s="38">
        <f t="shared" si="33"/>
        <v>0</v>
      </c>
      <c r="H141" s="39">
        <f t="shared" si="34"/>
        <v>0</v>
      </c>
      <c r="I141" s="182"/>
      <c r="J141" s="183"/>
      <c r="K141" s="183"/>
      <c r="L141" s="183"/>
      <c r="M141" s="183"/>
      <c r="N141" s="183"/>
      <c r="O141" s="183"/>
      <c r="P141" s="183"/>
      <c r="Q141" s="183"/>
      <c r="R141" s="183"/>
      <c r="S141" s="184"/>
    </row>
    <row r="142" spans="1:19" ht="76.5" customHeight="1" x14ac:dyDescent="0.25">
      <c r="A142" s="54" t="s">
        <v>293</v>
      </c>
      <c r="B142" s="33" t="s">
        <v>317</v>
      </c>
      <c r="C142" s="34"/>
      <c r="D142" s="35" t="s">
        <v>341</v>
      </c>
      <c r="E142" s="32" t="s">
        <v>51</v>
      </c>
      <c r="F142" s="37">
        <v>18850</v>
      </c>
      <c r="G142" s="38">
        <f t="shared" si="33"/>
        <v>0</v>
      </c>
      <c r="H142" s="39">
        <f t="shared" si="34"/>
        <v>0</v>
      </c>
      <c r="I142" s="182"/>
      <c r="J142" s="183"/>
      <c r="K142" s="183"/>
      <c r="L142" s="183"/>
      <c r="M142" s="183"/>
      <c r="N142" s="183"/>
      <c r="O142" s="183"/>
      <c r="P142" s="183"/>
      <c r="Q142" s="183"/>
      <c r="R142" s="183"/>
      <c r="S142" s="184"/>
    </row>
    <row r="143" spans="1:19" ht="76.5" customHeight="1" x14ac:dyDescent="0.25">
      <c r="A143" s="54" t="s">
        <v>294</v>
      </c>
      <c r="B143" s="33" t="s">
        <v>318</v>
      </c>
      <c r="C143" s="34"/>
      <c r="D143" s="35" t="s">
        <v>342</v>
      </c>
      <c r="E143" s="32" t="s">
        <v>51</v>
      </c>
      <c r="F143" s="37">
        <v>18850</v>
      </c>
      <c r="G143" s="38">
        <f t="shared" si="33"/>
        <v>0</v>
      </c>
      <c r="H143" s="39">
        <f t="shared" si="34"/>
        <v>0</v>
      </c>
      <c r="I143" s="182"/>
      <c r="J143" s="183"/>
      <c r="K143" s="183"/>
      <c r="L143" s="183"/>
      <c r="M143" s="183"/>
      <c r="N143" s="183"/>
      <c r="O143" s="183"/>
      <c r="P143" s="183"/>
      <c r="Q143" s="183"/>
      <c r="R143" s="183"/>
      <c r="S143" s="184"/>
    </row>
    <row r="144" spans="1:19" ht="76.5" customHeight="1" x14ac:dyDescent="0.25">
      <c r="A144" s="54" t="s">
        <v>295</v>
      </c>
      <c r="B144" s="33" t="s">
        <v>319</v>
      </c>
      <c r="C144" s="34"/>
      <c r="D144" s="35" t="s">
        <v>343</v>
      </c>
      <c r="E144" s="32" t="s">
        <v>51</v>
      </c>
      <c r="F144" s="37">
        <v>23255</v>
      </c>
      <c r="G144" s="38">
        <f t="shared" si="33"/>
        <v>0</v>
      </c>
      <c r="H144" s="39">
        <f t="shared" si="34"/>
        <v>0</v>
      </c>
      <c r="I144" s="182"/>
      <c r="J144" s="183"/>
      <c r="K144" s="183"/>
      <c r="L144" s="183"/>
      <c r="M144" s="183"/>
      <c r="N144" s="183"/>
      <c r="O144" s="183"/>
      <c r="P144" s="183"/>
      <c r="Q144" s="183"/>
      <c r="R144" s="183"/>
      <c r="S144" s="184"/>
    </row>
    <row r="145" spans="1:19" ht="76.5" customHeight="1" x14ac:dyDescent="0.25">
      <c r="A145" s="54" t="s">
        <v>296</v>
      </c>
      <c r="B145" s="33" t="s">
        <v>320</v>
      </c>
      <c r="C145" s="34"/>
      <c r="D145" s="35" t="s">
        <v>344</v>
      </c>
      <c r="E145" s="32" t="s">
        <v>51</v>
      </c>
      <c r="F145" s="37">
        <v>23255</v>
      </c>
      <c r="G145" s="38">
        <f t="shared" si="33"/>
        <v>0</v>
      </c>
      <c r="H145" s="39">
        <f t="shared" si="34"/>
        <v>0</v>
      </c>
      <c r="I145" s="182"/>
      <c r="J145" s="183"/>
      <c r="K145" s="183"/>
      <c r="L145" s="183"/>
      <c r="M145" s="183"/>
      <c r="N145" s="183"/>
      <c r="O145" s="183"/>
      <c r="P145" s="183"/>
      <c r="Q145" s="183"/>
      <c r="R145" s="183"/>
      <c r="S145" s="184"/>
    </row>
    <row r="146" spans="1:19" ht="76.5" customHeight="1" x14ac:dyDescent="0.25">
      <c r="A146" s="54" t="s">
        <v>297</v>
      </c>
      <c r="B146" s="33" t="s">
        <v>321</v>
      </c>
      <c r="C146" s="34"/>
      <c r="D146" s="35" t="s">
        <v>345</v>
      </c>
      <c r="E146" s="32" t="s">
        <v>51</v>
      </c>
      <c r="F146" s="37">
        <v>44500</v>
      </c>
      <c r="G146" s="38">
        <f t="shared" si="33"/>
        <v>0</v>
      </c>
      <c r="H146" s="39">
        <f t="shared" si="34"/>
        <v>0</v>
      </c>
      <c r="I146" s="182"/>
      <c r="J146" s="183"/>
      <c r="K146" s="183"/>
      <c r="L146" s="183"/>
      <c r="M146" s="183"/>
      <c r="N146" s="183"/>
      <c r="O146" s="183"/>
      <c r="P146" s="183"/>
      <c r="Q146" s="183"/>
      <c r="R146" s="183"/>
      <c r="S146" s="184"/>
    </row>
    <row r="147" spans="1:19" ht="76.5" customHeight="1" thickBot="1" x14ac:dyDescent="0.3">
      <c r="A147" s="55" t="s">
        <v>298</v>
      </c>
      <c r="B147" s="42" t="s">
        <v>322</v>
      </c>
      <c r="C147" s="56"/>
      <c r="D147" s="44" t="s">
        <v>346</v>
      </c>
      <c r="E147" s="41" t="s">
        <v>51</v>
      </c>
      <c r="F147" s="46">
        <v>44500</v>
      </c>
      <c r="G147" s="47">
        <f t="shared" si="33"/>
        <v>0</v>
      </c>
      <c r="H147" s="48">
        <f t="shared" si="34"/>
        <v>0</v>
      </c>
      <c r="I147" s="257"/>
      <c r="J147" s="179"/>
      <c r="K147" s="179"/>
      <c r="L147" s="179"/>
      <c r="M147" s="179"/>
      <c r="N147" s="179"/>
      <c r="O147" s="179"/>
      <c r="P147" s="179"/>
      <c r="Q147" s="179"/>
      <c r="R147" s="179"/>
      <c r="S147" s="180"/>
    </row>
    <row r="148" spans="1:19" ht="36" customHeight="1" thickBot="1" x14ac:dyDescent="0.3">
      <c r="A148" s="168" t="s">
        <v>361</v>
      </c>
      <c r="B148" s="169"/>
      <c r="C148" s="169"/>
      <c r="D148" s="169"/>
      <c r="E148" s="169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4"/>
    </row>
    <row r="149" spans="1:19" ht="76.5" customHeight="1" x14ac:dyDescent="0.25">
      <c r="A149" s="24" t="s">
        <v>355</v>
      </c>
      <c r="B149" s="25" t="s">
        <v>349</v>
      </c>
      <c r="C149" s="26"/>
      <c r="D149" s="27" t="s">
        <v>323</v>
      </c>
      <c r="E149" s="28" t="s">
        <v>30</v>
      </c>
      <c r="F149" s="29">
        <v>3000</v>
      </c>
      <c r="G149" s="30">
        <f>I149</f>
        <v>0</v>
      </c>
      <c r="H149" s="31">
        <f>F149*G149</f>
        <v>0</v>
      </c>
      <c r="I149" s="181"/>
      <c r="J149" s="176"/>
      <c r="K149" s="176"/>
      <c r="L149" s="176"/>
      <c r="M149" s="176"/>
      <c r="N149" s="176"/>
      <c r="O149" s="176"/>
      <c r="P149" s="176"/>
      <c r="Q149" s="176"/>
      <c r="R149" s="176"/>
      <c r="S149" s="177"/>
    </row>
    <row r="150" spans="1:19" ht="76.5" customHeight="1" x14ac:dyDescent="0.25">
      <c r="A150" s="32" t="s">
        <v>356</v>
      </c>
      <c r="B150" s="33" t="s">
        <v>350</v>
      </c>
      <c r="C150" s="34"/>
      <c r="D150" s="35" t="s">
        <v>324</v>
      </c>
      <c r="E150" s="36" t="s">
        <v>30</v>
      </c>
      <c r="F150" s="37">
        <v>5000</v>
      </c>
      <c r="G150" s="38">
        <f t="shared" ref="G150:G154" si="35">I150</f>
        <v>0</v>
      </c>
      <c r="H150" s="39">
        <f t="shared" ref="H150:H154" si="36">F150*G150</f>
        <v>0</v>
      </c>
      <c r="I150" s="182"/>
      <c r="J150" s="183"/>
      <c r="K150" s="183"/>
      <c r="L150" s="183"/>
      <c r="M150" s="183"/>
      <c r="N150" s="183"/>
      <c r="O150" s="183"/>
      <c r="P150" s="183"/>
      <c r="Q150" s="183"/>
      <c r="R150" s="183"/>
      <c r="S150" s="184"/>
    </row>
    <row r="151" spans="1:19" ht="76.5" customHeight="1" x14ac:dyDescent="0.25">
      <c r="A151" s="32" t="s">
        <v>357</v>
      </c>
      <c r="B151" s="33" t="s">
        <v>351</v>
      </c>
      <c r="C151" s="40"/>
      <c r="D151" s="35" t="s">
        <v>325</v>
      </c>
      <c r="E151" s="36" t="s">
        <v>30</v>
      </c>
      <c r="F151" s="37">
        <v>10000</v>
      </c>
      <c r="G151" s="38">
        <f t="shared" si="35"/>
        <v>0</v>
      </c>
      <c r="H151" s="39">
        <f t="shared" si="36"/>
        <v>0</v>
      </c>
      <c r="I151" s="182"/>
      <c r="J151" s="183"/>
      <c r="K151" s="183"/>
      <c r="L151" s="183"/>
      <c r="M151" s="183"/>
      <c r="N151" s="183"/>
      <c r="O151" s="183"/>
      <c r="P151" s="183"/>
      <c r="Q151" s="183"/>
      <c r="R151" s="183"/>
      <c r="S151" s="184"/>
    </row>
    <row r="152" spans="1:19" ht="76.5" customHeight="1" x14ac:dyDescent="0.25">
      <c r="A152" s="32" t="s">
        <v>358</v>
      </c>
      <c r="B152" s="33" t="s">
        <v>352</v>
      </c>
      <c r="C152" s="34"/>
      <c r="D152" s="35" t="s">
        <v>326</v>
      </c>
      <c r="E152" s="36" t="s">
        <v>30</v>
      </c>
      <c r="F152" s="37">
        <v>20000</v>
      </c>
      <c r="G152" s="38">
        <f t="shared" si="35"/>
        <v>0</v>
      </c>
      <c r="H152" s="39">
        <f t="shared" si="36"/>
        <v>0</v>
      </c>
      <c r="I152" s="182"/>
      <c r="J152" s="183"/>
      <c r="K152" s="183"/>
      <c r="L152" s="183"/>
      <c r="M152" s="183"/>
      <c r="N152" s="183"/>
      <c r="O152" s="183"/>
      <c r="P152" s="183"/>
      <c r="Q152" s="183"/>
      <c r="R152" s="183"/>
      <c r="S152" s="184"/>
    </row>
    <row r="153" spans="1:19" ht="76.5" customHeight="1" x14ac:dyDescent="0.25">
      <c r="A153" s="32" t="s">
        <v>359</v>
      </c>
      <c r="B153" s="33" t="s">
        <v>353</v>
      </c>
      <c r="C153" s="34"/>
      <c r="D153" s="35" t="s">
        <v>327</v>
      </c>
      <c r="E153" s="36" t="s">
        <v>30</v>
      </c>
      <c r="F153" s="37">
        <v>50000</v>
      </c>
      <c r="G153" s="38">
        <f t="shared" si="35"/>
        <v>0</v>
      </c>
      <c r="H153" s="39">
        <f t="shared" si="36"/>
        <v>0</v>
      </c>
      <c r="I153" s="182"/>
      <c r="J153" s="183"/>
      <c r="K153" s="183"/>
      <c r="L153" s="183"/>
      <c r="M153" s="183"/>
      <c r="N153" s="183"/>
      <c r="O153" s="183"/>
      <c r="P153" s="183"/>
      <c r="Q153" s="183"/>
      <c r="R153" s="183"/>
      <c r="S153" s="184"/>
    </row>
    <row r="154" spans="1:19" ht="76.5" customHeight="1" thickBot="1" x14ac:dyDescent="0.3">
      <c r="A154" s="41" t="s">
        <v>360</v>
      </c>
      <c r="B154" s="42" t="s">
        <v>354</v>
      </c>
      <c r="C154" s="43"/>
      <c r="D154" s="44" t="s">
        <v>328</v>
      </c>
      <c r="E154" s="45" t="s">
        <v>30</v>
      </c>
      <c r="F154" s="46">
        <v>100000</v>
      </c>
      <c r="G154" s="47">
        <f t="shared" si="35"/>
        <v>0</v>
      </c>
      <c r="H154" s="48">
        <f t="shared" si="36"/>
        <v>0</v>
      </c>
      <c r="I154" s="257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</row>
    <row r="155" spans="1:19" ht="30" customHeight="1" x14ac:dyDescent="0.25">
      <c r="A155" s="161" t="s">
        <v>173</v>
      </c>
      <c r="B155" s="161"/>
      <c r="C155" s="161"/>
      <c r="D155" s="161"/>
      <c r="E155" s="161"/>
      <c r="F155" s="161"/>
      <c r="G155" s="161"/>
      <c r="H155" s="162">
        <f>SUM(H15:H154)</f>
        <v>0</v>
      </c>
      <c r="I155" s="162"/>
      <c r="J155" s="162"/>
      <c r="K155" s="160" t="s">
        <v>174</v>
      </c>
      <c r="L155" s="160"/>
      <c r="M155" s="160"/>
      <c r="N155" s="160"/>
      <c r="O155" s="160"/>
      <c r="P155" s="160"/>
      <c r="Q155" s="160"/>
    </row>
    <row r="156" spans="1:19" ht="27" customHeight="1" x14ac:dyDescent="0.25">
      <c r="A156" s="159" t="s">
        <v>259</v>
      </c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</row>
    <row r="159" spans="1:19" x14ac:dyDescent="0.25">
      <c r="B159" s="21"/>
    </row>
    <row r="160" spans="1:19" x14ac:dyDescent="0.25">
      <c r="B160" s="21"/>
    </row>
    <row r="161" spans="2:2" x14ac:dyDescent="0.25">
      <c r="B161" s="21"/>
    </row>
    <row r="162" spans="2:2" x14ac:dyDescent="0.25">
      <c r="B162" s="21"/>
    </row>
    <row r="163" spans="2:2" x14ac:dyDescent="0.25">
      <c r="B163" s="21"/>
    </row>
    <row r="164" spans="2:2" x14ac:dyDescent="0.25">
      <c r="B164" s="21"/>
    </row>
    <row r="165" spans="2:2" x14ac:dyDescent="0.25">
      <c r="B165" s="21"/>
    </row>
    <row r="166" spans="2:2" x14ac:dyDescent="0.25">
      <c r="B166" s="21"/>
    </row>
    <row r="167" spans="2:2" x14ac:dyDescent="0.25">
      <c r="B167" s="21"/>
    </row>
    <row r="168" spans="2:2" x14ac:dyDescent="0.25">
      <c r="B168" s="21"/>
    </row>
    <row r="169" spans="2:2" x14ac:dyDescent="0.25">
      <c r="B169" s="21"/>
    </row>
    <row r="170" spans="2:2" x14ac:dyDescent="0.25">
      <c r="B170" s="21"/>
    </row>
    <row r="171" spans="2:2" x14ac:dyDescent="0.25">
      <c r="B171" s="21"/>
    </row>
  </sheetData>
  <sheetProtection algorithmName="SHA-512" hashValue="EU+f6B93cWe0MPKnoo8knSEMR75i+VBPL4eVI6YwEqv/jl7ATpVY10MZM4eJZqqA0+J7r0kcIzxut4kI6NQgdw==" saltValue="yJIQqT87xrnBcMflk70IsA==" spinCount="100000" sheet="1"/>
  <mergeCells count="190">
    <mergeCell ref="I149:S149"/>
    <mergeCell ref="R75:S75"/>
    <mergeCell ref="R76:S76"/>
    <mergeCell ref="R77:S77"/>
    <mergeCell ref="R78:S78"/>
    <mergeCell ref="R79:S79"/>
    <mergeCell ref="R80:S80"/>
    <mergeCell ref="R81:S81"/>
    <mergeCell ref="R82:S82"/>
    <mergeCell ref="R83:S83"/>
    <mergeCell ref="I136:S136"/>
    <mergeCell ref="I137:S137"/>
    <mergeCell ref="I138:S138"/>
    <mergeCell ref="I139:S139"/>
    <mergeCell ref="I140:S140"/>
    <mergeCell ref="I141:S141"/>
    <mergeCell ref="I142:S142"/>
    <mergeCell ref="R49:S49"/>
    <mergeCell ref="I108:S108"/>
    <mergeCell ref="I109:S109"/>
    <mergeCell ref="I110:S110"/>
    <mergeCell ref="I115:S115"/>
    <mergeCell ref="R84:S84"/>
    <mergeCell ref="R85:S85"/>
    <mergeCell ref="R86:S86"/>
    <mergeCell ref="R66:S66"/>
    <mergeCell ref="R67:S67"/>
    <mergeCell ref="R68:S68"/>
    <mergeCell ref="R70:S70"/>
    <mergeCell ref="R71:S71"/>
    <mergeCell ref="R72:S72"/>
    <mergeCell ref="I151:S151"/>
    <mergeCell ref="I152:S152"/>
    <mergeCell ref="I153:S153"/>
    <mergeCell ref="I154:S154"/>
    <mergeCell ref="R87:S87"/>
    <mergeCell ref="R88:S88"/>
    <mergeCell ref="I98:S98"/>
    <mergeCell ref="I99:S99"/>
    <mergeCell ref="I100:S100"/>
    <mergeCell ref="I101:S101"/>
    <mergeCell ref="I102:S102"/>
    <mergeCell ref="A97:S97"/>
    <mergeCell ref="I103:S103"/>
    <mergeCell ref="I104:S104"/>
    <mergeCell ref="I105:S105"/>
    <mergeCell ref="I106:S106"/>
    <mergeCell ref="I107:S107"/>
    <mergeCell ref="I145:S145"/>
    <mergeCell ref="I146:S146"/>
    <mergeCell ref="I147:S147"/>
    <mergeCell ref="A148:S148"/>
    <mergeCell ref="I134:S134"/>
    <mergeCell ref="I150:S150"/>
    <mergeCell ref="I135:S135"/>
    <mergeCell ref="R73:S73"/>
    <mergeCell ref="R74:S74"/>
    <mergeCell ref="R59:S59"/>
    <mergeCell ref="R60:S60"/>
    <mergeCell ref="R61:S61"/>
    <mergeCell ref="R62:S62"/>
    <mergeCell ref="R63:S63"/>
    <mergeCell ref="R64:S64"/>
    <mergeCell ref="R65:S65"/>
    <mergeCell ref="R50:S50"/>
    <mergeCell ref="R51:S51"/>
    <mergeCell ref="R52:S52"/>
    <mergeCell ref="R53:S53"/>
    <mergeCell ref="R54:S54"/>
    <mergeCell ref="R55:S55"/>
    <mergeCell ref="R56:S56"/>
    <mergeCell ref="R57:S57"/>
    <mergeCell ref="R58:S58"/>
    <mergeCell ref="R42:S42"/>
    <mergeCell ref="R43:S43"/>
    <mergeCell ref="R44:S44"/>
    <mergeCell ref="R45:S45"/>
    <mergeCell ref="R46:S46"/>
    <mergeCell ref="R47:S47"/>
    <mergeCell ref="R48:S48"/>
    <mergeCell ref="D1:N6"/>
    <mergeCell ref="I27:L27"/>
    <mergeCell ref="M27:P27"/>
    <mergeCell ref="Q27:S27"/>
    <mergeCell ref="I28:L28"/>
    <mergeCell ref="M28:P28"/>
    <mergeCell ref="Q28:S28"/>
    <mergeCell ref="M18:N18"/>
    <mergeCell ref="O18:P18"/>
    <mergeCell ref="Q18:R18"/>
    <mergeCell ref="I19:S19"/>
    <mergeCell ref="I20:S20"/>
    <mergeCell ref="I21:S21"/>
    <mergeCell ref="I22:S22"/>
    <mergeCell ref="I23:S23"/>
    <mergeCell ref="I24:S24"/>
    <mergeCell ref="K16:L16"/>
    <mergeCell ref="M16:N16"/>
    <mergeCell ref="O16:P16"/>
    <mergeCell ref="Q16:R16"/>
    <mergeCell ref="I17:J17"/>
    <mergeCell ref="K17:L17"/>
    <mergeCell ref="M17:N17"/>
    <mergeCell ref="O17:P17"/>
    <mergeCell ref="B11:C11"/>
    <mergeCell ref="D11:I11"/>
    <mergeCell ref="B12:C12"/>
    <mergeCell ref="D12:I12"/>
    <mergeCell ref="K15:L15"/>
    <mergeCell ref="I15:J15"/>
    <mergeCell ref="I16:J16"/>
    <mergeCell ref="Q15:R15"/>
    <mergeCell ref="O15:P15"/>
    <mergeCell ref="M15:N15"/>
    <mergeCell ref="Q17:R17"/>
    <mergeCell ref="A7:S7"/>
    <mergeCell ref="A8:S8"/>
    <mergeCell ref="A9:S9"/>
    <mergeCell ref="A10:S10"/>
    <mergeCell ref="J11:S11"/>
    <mergeCell ref="J12:S12"/>
    <mergeCell ref="I13:S13"/>
    <mergeCell ref="Q14:R14"/>
    <mergeCell ref="O14:P14"/>
    <mergeCell ref="M14:N14"/>
    <mergeCell ref="I14:J14"/>
    <mergeCell ref="K14:L14"/>
    <mergeCell ref="A14:E14"/>
    <mergeCell ref="F14:H14"/>
    <mergeCell ref="I18:J18"/>
    <mergeCell ref="K18:L18"/>
    <mergeCell ref="A33:E33"/>
    <mergeCell ref="F33:H33"/>
    <mergeCell ref="I25:S25"/>
    <mergeCell ref="I26:S26"/>
    <mergeCell ref="I29:S29"/>
    <mergeCell ref="I30:S30"/>
    <mergeCell ref="I31:S31"/>
    <mergeCell ref="I32:S32"/>
    <mergeCell ref="R33:S33"/>
    <mergeCell ref="A27:E27"/>
    <mergeCell ref="F27:H27"/>
    <mergeCell ref="R34:S34"/>
    <mergeCell ref="R35:S35"/>
    <mergeCell ref="I111:S111"/>
    <mergeCell ref="I112:S112"/>
    <mergeCell ref="I113:S113"/>
    <mergeCell ref="I114:S114"/>
    <mergeCell ref="I116:S116"/>
    <mergeCell ref="A117:S117"/>
    <mergeCell ref="A71:E71"/>
    <mergeCell ref="F71:H71"/>
    <mergeCell ref="A50:E50"/>
    <mergeCell ref="F50:H50"/>
    <mergeCell ref="F89:H89"/>
    <mergeCell ref="A89:E89"/>
    <mergeCell ref="A64:E64"/>
    <mergeCell ref="F64:H64"/>
    <mergeCell ref="F84:H84"/>
    <mergeCell ref="A84:E84"/>
    <mergeCell ref="R36:S36"/>
    <mergeCell ref="R37:S37"/>
    <mergeCell ref="R38:S38"/>
    <mergeCell ref="R39:S39"/>
    <mergeCell ref="R40:S40"/>
    <mergeCell ref="R41:S41"/>
    <mergeCell ref="A156:S156"/>
    <mergeCell ref="K155:Q155"/>
    <mergeCell ref="A155:G155"/>
    <mergeCell ref="H155:J155"/>
    <mergeCell ref="A123:E123"/>
    <mergeCell ref="F123:H123"/>
    <mergeCell ref="A120:S120"/>
    <mergeCell ref="I123:S123"/>
    <mergeCell ref="I118:S118"/>
    <mergeCell ref="I119:S119"/>
    <mergeCell ref="I121:S121"/>
    <mergeCell ref="I122:S122"/>
    <mergeCell ref="I124:S124"/>
    <mergeCell ref="I125:S125"/>
    <mergeCell ref="I126:S126"/>
    <mergeCell ref="I127:S127"/>
    <mergeCell ref="I128:S128"/>
    <mergeCell ref="I129:S129"/>
    <mergeCell ref="I130:S130"/>
    <mergeCell ref="I131:S131"/>
    <mergeCell ref="I132:S132"/>
    <mergeCell ref="I133:S133"/>
    <mergeCell ref="I143:S143"/>
    <mergeCell ref="I144:S144"/>
  </mergeCells>
  <phoneticPr fontId="15" type="noConversion"/>
  <pageMargins left="0.31496062992125984" right="0.31496062992125984" top="0.35433070866141736" bottom="0.35433070866141736" header="0.31496062992125984" footer="0.31496062992125984"/>
  <pageSetup paperSize="9"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DC0A-78C6-4857-A76C-21821B2B7CFA}">
  <dimension ref="A1"/>
  <sheetViews>
    <sheetView zoomScaleNormal="100" workbookViewId="0">
      <selection activeCell="O32" sqref="O3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Бланк заказа</vt:lpstr>
      <vt:lpstr>Таблицы размеров</vt:lpstr>
      <vt:lpstr>'Бланк заказа'!Область_печати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2024-10-02T10:33:26Z</cp:lastPrinted>
  <dcterms:created xsi:type="dcterms:W3CDTF">2015-06-05T18:17:20Z</dcterms:created>
  <dcterms:modified xsi:type="dcterms:W3CDTF">2026-04-08T07:02:19Z</dcterms:modified>
</cp:coreProperties>
</file>